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ate1904="1" showInkAnnotation="0" autoCompressPictures="0"/>
  <mc:AlternateContent xmlns:mc="http://schemas.openxmlformats.org/markup-compatibility/2006">
    <mc:Choice Requires="x15">
      <x15ac:absPath xmlns:x15ac="http://schemas.microsoft.com/office/spreadsheetml/2010/11/ac" url="C:\Users\annika\Desktop\"/>
    </mc:Choice>
  </mc:AlternateContent>
  <xr:revisionPtr revIDLastSave="0" documentId="8_{FBD1E6D3-2A85-4465-A680-B5B2BFCF6540}" xr6:coauthVersionLast="41" xr6:coauthVersionMax="41" xr10:uidLastSave="{00000000-0000-0000-0000-000000000000}"/>
  <bookViews>
    <workbookView showSheetTabs="0" xWindow="-120" yWindow="-120" windowWidth="29040" windowHeight="15840" tabRatio="500" activeTab="1" xr2:uid="{00000000-000D-0000-FFFF-FFFF00000000}"/>
  </bookViews>
  <sheets>
    <sheet name="Börja här" sheetId="4" r:id="rId1"/>
    <sheet name="Kalkyl" sheetId="3" r:id="rId2"/>
    <sheet name="Presentation" sheetId="5" r:id="rId3"/>
  </sheets>
  <definedNames>
    <definedName name="_xlnm.Print_Area" localSheetId="0">'Börja här'!$A$1:$X$109</definedName>
    <definedName name="_xlnm.Print_Area" localSheetId="2">Presentation!$A$1:$V$50</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M26" i="5" l="1"/>
  <c r="N26" i="5"/>
  <c r="O26" i="5"/>
  <c r="M16" i="5"/>
  <c r="L21" i="5" l="1"/>
  <c r="R27" i="5" l="1"/>
  <c r="L47" i="5" l="1"/>
  <c r="S28" i="5" l="1"/>
  <c r="T28" i="5"/>
  <c r="U28" i="5"/>
  <c r="S29" i="5"/>
  <c r="T29" i="5"/>
  <c r="U29" i="5"/>
  <c r="R48" i="5"/>
  <c r="R47" i="5"/>
  <c r="R46" i="5"/>
  <c r="R45" i="5"/>
  <c r="R43" i="5"/>
  <c r="R42" i="5"/>
  <c r="R41" i="5"/>
  <c r="R40" i="5"/>
  <c r="U39" i="5"/>
  <c r="T39" i="5"/>
  <c r="S39" i="5"/>
  <c r="R39" i="5"/>
  <c r="U38" i="5"/>
  <c r="T38" i="5"/>
  <c r="S38" i="5"/>
  <c r="R38" i="5"/>
  <c r="U37" i="5"/>
  <c r="T37" i="5"/>
  <c r="S37" i="5"/>
  <c r="R37" i="5"/>
  <c r="R36" i="5"/>
  <c r="U35" i="5"/>
  <c r="T35" i="5"/>
  <c r="S35" i="5"/>
  <c r="R35" i="5"/>
  <c r="R34" i="5"/>
  <c r="R32" i="5"/>
  <c r="R31" i="5"/>
  <c r="R30" i="5"/>
  <c r="R29" i="5"/>
  <c r="R28" i="5"/>
  <c r="U27" i="5"/>
  <c r="T27" i="5"/>
  <c r="S27" i="5"/>
  <c r="U26" i="5"/>
  <c r="T26" i="5"/>
  <c r="R26" i="5"/>
  <c r="R25" i="5"/>
  <c r="R24" i="5"/>
  <c r="S21" i="5"/>
  <c r="S20" i="5"/>
  <c r="S19" i="5"/>
  <c r="R21" i="5"/>
  <c r="R20" i="5"/>
  <c r="R19" i="5"/>
  <c r="S16" i="5"/>
  <c r="S15" i="5"/>
  <c r="R16" i="5"/>
  <c r="R15" i="5"/>
  <c r="R14" i="5"/>
  <c r="F92" i="3" l="1"/>
  <c r="U40" i="5" s="1"/>
  <c r="E92" i="3"/>
  <c r="T40" i="5" s="1"/>
  <c r="D92" i="3"/>
  <c r="S40" i="5" s="1"/>
  <c r="F95" i="3" l="1"/>
  <c r="U41" i="5" s="1"/>
  <c r="E95" i="3"/>
  <c r="T41" i="5" s="1"/>
  <c r="D95" i="3"/>
  <c r="S41" i="5" s="1"/>
  <c r="S26" i="5" l="1"/>
  <c r="N16" i="5" l="1"/>
  <c r="O16" i="5"/>
  <c r="E81" i="3" l="1"/>
  <c r="T30" i="5" s="1"/>
  <c r="F81" i="3"/>
  <c r="U30" i="5" s="1"/>
  <c r="E17" i="3"/>
  <c r="N15" i="5" s="1"/>
  <c r="N23" i="5" s="1"/>
  <c r="F17" i="3"/>
  <c r="O15" i="5" s="1"/>
  <c r="O23" i="5" s="1"/>
  <c r="D17" i="3"/>
  <c r="M15" i="5" l="1"/>
  <c r="M23" i="5"/>
  <c r="E96" i="3"/>
  <c r="F96" i="3"/>
  <c r="D96" i="3"/>
  <c r="F82" i="3"/>
  <c r="U31" i="5" s="1"/>
  <c r="E82" i="3"/>
  <c r="T31" i="5" s="1"/>
  <c r="E74" i="3"/>
  <c r="T24" i="5" s="1"/>
  <c r="F100" i="3"/>
  <c r="U46" i="5" s="1"/>
  <c r="D81" i="3"/>
  <c r="E100" i="3"/>
  <c r="T46" i="5" s="1"/>
  <c r="F74" i="3"/>
  <c r="U24" i="5" s="1"/>
  <c r="D74" i="3"/>
  <c r="S24" i="5" s="1"/>
  <c r="E97" i="3" l="1"/>
  <c r="T42" i="5"/>
  <c r="F97" i="3"/>
  <c r="U42" i="5"/>
  <c r="D100" i="3"/>
  <c r="S46" i="5" s="1"/>
  <c r="S30" i="5"/>
  <c r="D97" i="3"/>
  <c r="S42" i="5"/>
  <c r="F101" i="3"/>
  <c r="E101" i="3"/>
  <c r="E83" i="3"/>
  <c r="F83" i="3"/>
  <c r="D82" i="3"/>
  <c r="S31" i="5" s="1"/>
  <c r="O19" i="5" l="1"/>
  <c r="U43" i="5"/>
  <c r="O18" i="5"/>
  <c r="O20" i="5" s="1"/>
  <c r="O27" i="5" s="1"/>
  <c r="U32" i="5"/>
  <c r="N18" i="5"/>
  <c r="T32" i="5"/>
  <c r="M19" i="5"/>
  <c r="S43" i="5"/>
  <c r="E102" i="3"/>
  <c r="T48" i="5" s="1"/>
  <c r="T47" i="5"/>
  <c r="F102" i="3"/>
  <c r="U48" i="5" s="1"/>
  <c r="U47" i="5"/>
  <c r="N19" i="5"/>
  <c r="T43" i="5"/>
  <c r="D83" i="3"/>
  <c r="D101" i="3"/>
  <c r="O17" i="5" l="1"/>
  <c r="N20" i="5"/>
  <c r="N17" i="5" s="1"/>
  <c r="M18" i="5"/>
  <c r="M20" i="5" s="1"/>
  <c r="O25" i="5" s="1"/>
  <c r="S32" i="5"/>
  <c r="D102" i="3"/>
  <c r="S48" i="5" s="1"/>
  <c r="S47" i="5"/>
  <c r="N27" i="5" l="1"/>
  <c r="M27" i="5"/>
  <c r="N25" i="5"/>
  <c r="M17" i="5"/>
  <c r="N24" i="5" s="1"/>
  <c r="O24" i="5" l="1"/>
</calcChain>
</file>

<file path=xl/sharedStrings.xml><?xml version="1.0" encoding="utf-8"?>
<sst xmlns="http://schemas.openxmlformats.org/spreadsheetml/2006/main" count="69" uniqueCount="58">
  <si>
    <t>Rabatt, %</t>
    <phoneticPr fontId="5" type="noConversion"/>
  </si>
  <si>
    <t>Installation</t>
    <phoneticPr fontId="5" type="noConversion"/>
  </si>
  <si>
    <t>Inköpspris och installation</t>
    <phoneticPr fontId="5" type="noConversion"/>
  </si>
  <si>
    <t>Tidsåtgång (h)</t>
  </si>
  <si>
    <t>Grunddata</t>
  </si>
  <si>
    <t xml:space="preserve">Övrigt </t>
  </si>
  <si>
    <t>Namn - alternativ 1</t>
  </si>
  <si>
    <t>Namn - alternativ 2</t>
  </si>
  <si>
    <t>Kalkylränta (%)</t>
  </si>
  <si>
    <t>Namn - Skåforms alternativ</t>
  </si>
  <si>
    <t>Alternativ 1</t>
  </si>
  <si>
    <t>Alternativ 2</t>
  </si>
  <si>
    <t>Ange grunddata för investeringen, kalkylränta, skåpsalternativ och livslängd</t>
  </si>
  <si>
    <t>Livscykelkostnad</t>
  </si>
  <si>
    <t>Inköp av material</t>
  </si>
  <si>
    <t>Installation</t>
  </si>
  <si>
    <t>Summa inköp och installation</t>
  </si>
  <si>
    <t>Totalt</t>
  </si>
  <si>
    <t>Manövrera genom kalkylen genom att klicka på knapparna för att fylla i dina uppgifter och se resultatet</t>
  </si>
  <si>
    <t>Årskostnad</t>
  </si>
  <si>
    <t>Nej</t>
  </si>
  <si>
    <t>Se resultat av en investering i de olika alternativen, samt skriv ut en sammanställning</t>
  </si>
  <si>
    <t>Ange alla belopp exklusive moms!</t>
  </si>
  <si>
    <t>Summa, exkl moms</t>
  </si>
  <si>
    <t>Moms</t>
  </si>
  <si>
    <t>Summa, inkl moms</t>
  </si>
  <si>
    <t>Inköpspris och installation, exkl moms</t>
  </si>
  <si>
    <t>Inköpspris och installation, inkl moms</t>
  </si>
  <si>
    <t>Timpris</t>
  </si>
  <si>
    <t>Inköpspris material</t>
  </si>
  <si>
    <t>Övrigt</t>
  </si>
  <si>
    <t>Reklamationer</t>
  </si>
  <si>
    <t>Ange prisinformation för inköp och installation</t>
  </si>
  <si>
    <t>Badrumsskåp</t>
  </si>
  <si>
    <t>Total tidsåtgång (h)</t>
  </si>
  <si>
    <t>Erfarenhetsberäknad livslängd (år)</t>
  </si>
  <si>
    <t>Erfarenhetsberäknad livslängd</t>
  </si>
  <si>
    <t>Jämförda alternativ</t>
  </si>
  <si>
    <t>Skåforms fördelar</t>
  </si>
  <si>
    <t>Gå till</t>
  </si>
  <si>
    <t>*</t>
  </si>
  <si>
    <t>– maximal hållbarhet för låg årskostnad</t>
  </si>
  <si>
    <t>Får kunden dra av momsen</t>
  </si>
  <si>
    <t>LED-belysning</t>
  </si>
  <si>
    <t>Jämförelse</t>
  </si>
  <si>
    <t>Antal inköp under Skåforms livslängd</t>
  </si>
  <si>
    <t xml:space="preserve">Minskad utgift första året vid köp av annat skåp </t>
  </si>
  <si>
    <t xml:space="preserve">Ökad årskostnad vid köp av annat skåp </t>
  </si>
  <si>
    <t>under Skåforms livslängd</t>
  </si>
  <si>
    <r>
      <t xml:space="preserve">Totalt pris för inköp och installation </t>
    </r>
    <r>
      <rPr>
        <sz val="22"/>
        <color theme="0"/>
        <rFont val="Calibri"/>
        <family val="2"/>
        <scheme val="minor"/>
      </rPr>
      <t>under Skåforms livslängd</t>
    </r>
  </si>
  <si>
    <t xml:space="preserve">      – maximal hållbarhet för låg årskostnad</t>
  </si>
  <si>
    <t>år</t>
  </si>
  <si>
    <t xml:space="preserve">                                               – maximal hållbarhet för låg årskostnad</t>
  </si>
  <si>
    <t xml:space="preserve">                                           – maximal hållbarhet för låg årskostnad</t>
  </si>
  <si>
    <t xml:space="preserve">    Erfarenhetsberäknad livslängd</t>
  </si>
  <si>
    <t>Skåform Mirro 6</t>
  </si>
  <si>
    <t>Plåtskåp</t>
  </si>
  <si>
    <t>Träskåp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</si>
</sst>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quot;kr&quot;"/>
    <numFmt numFmtId="165" formatCode="0.0%"/>
    <numFmt numFmtId="166" formatCode="0.0"/>
    <numFmt numFmtId="167" formatCode="#,##0\ &quot;kr&quot;"/>
  </numFmts>
  <fonts count="44">
    <font>
      <sz val="10"/>
      <name val="Verdana"/>
    </font>
    <font>
      <sz val="10"/>
      <name val="Verdana"/>
      <family val="2"/>
    </font>
    <font>
      <sz val="10"/>
      <name val="Verdana"/>
      <family val="2"/>
    </font>
    <font>
      <b/>
      <sz val="10"/>
      <name val="Verdana"/>
      <family val="2"/>
    </font>
    <font>
      <sz val="10"/>
      <color indexed="10"/>
      <name val="Verdana"/>
      <family val="2"/>
    </font>
    <font>
      <sz val="8"/>
      <name val="Verdana"/>
      <family val="2"/>
    </font>
    <font>
      <b/>
      <sz val="10"/>
      <color indexed="10"/>
      <name val="Verdana"/>
      <family val="2"/>
    </font>
    <font>
      <sz val="20"/>
      <name val="AkzidenzGroteskBE"/>
    </font>
    <font>
      <sz val="11"/>
      <name val="AkzidenzGroteskBE"/>
    </font>
    <font>
      <sz val="10"/>
      <name val="Verdana"/>
      <family val="2"/>
    </font>
    <font>
      <sz val="18"/>
      <name val="AkzidenzGroteskBE"/>
    </font>
    <font>
      <sz val="8"/>
      <name val="Verdana"/>
      <family val="2"/>
    </font>
    <font>
      <sz val="8"/>
      <color rgb="FFFF0000"/>
      <name val="Verdana"/>
      <family val="2"/>
    </font>
    <font>
      <b/>
      <sz val="10"/>
      <color theme="3"/>
      <name val="Verdana"/>
      <family val="2"/>
    </font>
    <font>
      <i/>
      <sz val="11"/>
      <name val="Calibri"/>
      <family val="2"/>
      <scheme val="minor"/>
    </font>
    <font>
      <sz val="10"/>
      <name val="Calibri"/>
      <family val="2"/>
      <scheme val="minor"/>
    </font>
    <font>
      <b/>
      <sz val="14"/>
      <name val="Calibri"/>
      <family val="2"/>
      <scheme val="minor"/>
    </font>
    <font>
      <b/>
      <sz val="10"/>
      <color theme="0"/>
      <name val="Calibri"/>
      <family val="2"/>
      <scheme val="minor"/>
    </font>
    <font>
      <b/>
      <sz val="10"/>
      <color indexed="10"/>
      <name val="Calibri"/>
      <family val="2"/>
      <scheme val="minor"/>
    </font>
    <font>
      <sz val="24"/>
      <name val="Calibri"/>
      <family val="2"/>
      <scheme val="minor"/>
    </font>
    <font>
      <b/>
      <sz val="24"/>
      <name val="Calibri"/>
      <family val="2"/>
      <scheme val="minor"/>
    </font>
    <font>
      <sz val="38"/>
      <name val="Calibri"/>
      <family val="2"/>
      <scheme val="minor"/>
    </font>
    <font>
      <sz val="23"/>
      <name val="Calibri"/>
      <family val="2"/>
      <scheme val="minor"/>
    </font>
    <font>
      <b/>
      <sz val="22"/>
      <name val="Calibri"/>
      <family val="2"/>
      <scheme val="minor"/>
    </font>
    <font>
      <sz val="22"/>
      <name val="Verdana"/>
      <family val="2"/>
    </font>
    <font>
      <sz val="22"/>
      <name val="Calibri"/>
      <family val="2"/>
      <scheme val="minor"/>
    </font>
    <font>
      <sz val="22"/>
      <color theme="0" tint="-0.499984740745262"/>
      <name val="Calibri"/>
      <family val="2"/>
      <scheme val="minor"/>
    </font>
    <font>
      <sz val="16"/>
      <name val="Calibri"/>
      <family val="2"/>
      <scheme val="minor"/>
    </font>
    <font>
      <i/>
      <sz val="8"/>
      <name val="Verdana"/>
      <family val="2"/>
    </font>
    <font>
      <u/>
      <sz val="22"/>
      <name val="Calibri"/>
      <family val="2"/>
      <scheme val="minor"/>
    </font>
    <font>
      <b/>
      <sz val="22"/>
      <color theme="0"/>
      <name val="Calibri"/>
      <family val="2"/>
      <scheme val="minor"/>
    </font>
    <font>
      <i/>
      <sz val="12"/>
      <name val="Calibri"/>
      <family val="2"/>
      <scheme val="minor"/>
    </font>
    <font>
      <sz val="12"/>
      <name val="Calibri"/>
      <family val="2"/>
      <scheme val="minor"/>
    </font>
    <font>
      <sz val="12"/>
      <color theme="0" tint="-0.499984740745262"/>
      <name val="Calibri"/>
      <family val="2"/>
      <scheme val="minor"/>
    </font>
    <font>
      <b/>
      <sz val="12"/>
      <name val="Calibri"/>
      <family val="2"/>
      <scheme val="minor"/>
    </font>
    <font>
      <b/>
      <sz val="12"/>
      <color theme="0"/>
      <name val="Calibri"/>
      <family val="2"/>
      <scheme val="minor"/>
    </font>
    <font>
      <u/>
      <sz val="12"/>
      <name val="Calibri"/>
      <family val="2"/>
      <scheme val="minor"/>
    </font>
    <font>
      <i/>
      <sz val="16"/>
      <name val="Calibri"/>
      <family val="2"/>
      <scheme val="minor"/>
    </font>
    <font>
      <sz val="14"/>
      <name val="Calibri"/>
      <family val="2"/>
      <scheme val="minor"/>
    </font>
    <font>
      <i/>
      <sz val="22"/>
      <name val="Calibri"/>
      <family val="2"/>
      <scheme val="minor"/>
    </font>
    <font>
      <i/>
      <sz val="20"/>
      <name val="Calibri"/>
      <family val="2"/>
      <scheme val="minor"/>
    </font>
    <font>
      <sz val="22"/>
      <color theme="0"/>
      <name val="Calibri"/>
      <family val="2"/>
      <scheme val="minor"/>
    </font>
    <font>
      <b/>
      <sz val="20"/>
      <color theme="1" tint="4.9989318521683403E-2"/>
      <name val="Calibri"/>
      <family val="2"/>
      <scheme val="minor"/>
    </font>
    <font>
      <b/>
      <sz val="2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92D032"/>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theme="0" tint="-0.499984740745262"/>
      </bottom>
      <diagonal/>
    </border>
    <border>
      <left/>
      <right/>
      <top style="dotted">
        <color theme="0" tint="-0.499984740745262"/>
      </top>
      <bottom style="dotted">
        <color theme="0" tint="-0.499984740745262"/>
      </bottom>
      <diagonal/>
    </border>
    <border>
      <left/>
      <right/>
      <top/>
      <bottom style="dotted">
        <color theme="0" tint="-0.499984740745262"/>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2" fillId="0" borderId="0" xfId="0" applyFont="1"/>
    <xf numFmtId="0" fontId="0" fillId="0" borderId="0" xfId="0" applyAlignment="1">
      <alignment wrapText="1"/>
    </xf>
    <xf numFmtId="0" fontId="3" fillId="0" borderId="0" xfId="0" applyFont="1"/>
    <xf numFmtId="0" fontId="3" fillId="0" borderId="0" xfId="0" applyFont="1" applyAlignment="1">
      <alignment horizontal="center" wrapText="1"/>
    </xf>
    <xf numFmtId="0" fontId="2" fillId="0" borderId="0" xfId="0" applyFont="1" applyAlignment="1">
      <alignment wrapText="1"/>
    </xf>
    <xf numFmtId="0" fontId="4"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1" fillId="0" borderId="0" xfId="0" applyFont="1" applyAlignment="1">
      <alignment wrapText="1"/>
    </xf>
    <xf numFmtId="0" fontId="10" fillId="0" borderId="0" xfId="0" quotePrefix="1" applyFont="1"/>
    <xf numFmtId="0" fontId="12" fillId="0" borderId="0" xfId="0" applyFont="1" applyAlignment="1">
      <alignment wrapText="1"/>
    </xf>
    <xf numFmtId="0" fontId="13" fillId="0" borderId="0" xfId="0" applyFont="1" applyAlignment="1">
      <alignment horizontal="center"/>
    </xf>
    <xf numFmtId="0" fontId="14" fillId="0" borderId="0" xfId="0" applyFont="1"/>
    <xf numFmtId="0" fontId="15" fillId="0" borderId="0" xfId="0" applyFont="1"/>
    <xf numFmtId="0" fontId="15" fillId="0" borderId="0" xfId="0" applyFont="1" applyAlignment="1">
      <alignment wrapText="1"/>
    </xf>
    <xf numFmtId="0" fontId="15" fillId="0" borderId="4" xfId="0" applyFont="1" applyBorder="1" applyAlignment="1">
      <alignment wrapText="1"/>
    </xf>
    <xf numFmtId="0" fontId="16" fillId="0" borderId="4" xfId="0" applyFont="1" applyBorder="1"/>
    <xf numFmtId="0" fontId="18" fillId="0" borderId="0" xfId="0" applyFont="1"/>
    <xf numFmtId="0" fontId="19" fillId="0" borderId="0" xfId="0" quotePrefix="1" applyFont="1" applyAlignment="1">
      <alignment horizontal="center"/>
    </xf>
    <xf numFmtId="0" fontId="20" fillId="0" borderId="0" xfId="0" applyFont="1"/>
    <xf numFmtId="0" fontId="21" fillId="0" borderId="0" xfId="0" quotePrefix="1" applyFont="1"/>
    <xf numFmtId="0" fontId="14" fillId="3" borderId="0" xfId="0" applyFont="1" applyFill="1" applyAlignment="1">
      <alignment horizontal="left" wrapText="1"/>
    </xf>
    <xf numFmtId="0" fontId="22" fillId="0" borderId="0" xfId="0" quotePrefix="1" applyFont="1"/>
    <xf numFmtId="0" fontId="23" fillId="0" borderId="4" xfId="0" applyFont="1" applyBorder="1"/>
    <xf numFmtId="0" fontId="24" fillId="0" borderId="0" xfId="0" applyFont="1"/>
    <xf numFmtId="0" fontId="25" fillId="0" borderId="0" xfId="0" applyFont="1" applyAlignment="1">
      <alignment wrapText="1"/>
    </xf>
    <xf numFmtId="0" fontId="26" fillId="0" borderId="0" xfId="0" applyFont="1" applyAlignment="1">
      <alignment horizontal="center" wrapText="1"/>
    </xf>
    <xf numFmtId="0" fontId="25" fillId="0" borderId="0" xfId="0" applyFont="1"/>
    <xf numFmtId="0" fontId="23" fillId="0" borderId="0" xfId="0" applyFont="1"/>
    <xf numFmtId="0" fontId="27" fillId="0" borderId="0" xfId="0" applyFont="1"/>
    <xf numFmtId="0" fontId="28" fillId="0" borderId="0" xfId="0" applyFont="1"/>
    <xf numFmtId="0" fontId="17" fillId="3" borderId="0" xfId="0" applyFont="1" applyFill="1"/>
    <xf numFmtId="0" fontId="20" fillId="0" borderId="4" xfId="0" applyFont="1" applyBorder="1"/>
    <xf numFmtId="164" fontId="25" fillId="0" borderId="0" xfId="0" applyNumberFormat="1" applyFont="1" applyAlignment="1">
      <alignment wrapText="1"/>
    </xf>
    <xf numFmtId="9" fontId="25" fillId="0" borderId="0" xfId="0" applyNumberFormat="1" applyFont="1" applyAlignment="1">
      <alignment wrapText="1"/>
    </xf>
    <xf numFmtId="3" fontId="25" fillId="0" borderId="0" xfId="0" applyNumberFormat="1" applyFont="1" applyAlignment="1">
      <alignment wrapText="1"/>
    </xf>
    <xf numFmtId="164" fontId="23" fillId="0" borderId="0" xfId="0" applyNumberFormat="1" applyFont="1" applyAlignment="1">
      <alignment wrapText="1"/>
    </xf>
    <xf numFmtId="3" fontId="23" fillId="0" borderId="0" xfId="0" applyNumberFormat="1" applyFont="1" applyAlignment="1">
      <alignment wrapText="1"/>
    </xf>
    <xf numFmtId="0" fontId="5" fillId="0" borderId="0" xfId="0" applyFont="1" applyAlignment="1">
      <alignment horizontal="right" vertical="center"/>
    </xf>
    <xf numFmtId="3" fontId="25" fillId="0" borderId="0" xfId="0" applyNumberFormat="1" applyFont="1" applyAlignment="1">
      <alignment horizontal="right" wrapText="1"/>
    </xf>
    <xf numFmtId="164" fontId="23" fillId="0" borderId="0" xfId="0" applyNumberFormat="1" applyFont="1" applyAlignment="1">
      <alignment horizontal="right" wrapText="1"/>
    </xf>
    <xf numFmtId="164" fontId="25" fillId="0" borderId="0" xfId="0" applyNumberFormat="1" applyFont="1" applyAlignment="1">
      <alignment horizontal="right" wrapText="1"/>
    </xf>
    <xf numFmtId="0" fontId="25" fillId="0" borderId="2" xfId="0" applyFont="1" applyBorder="1"/>
    <xf numFmtId="164" fontId="25" fillId="0" borderId="2" xfId="0" applyNumberFormat="1" applyFont="1" applyBorder="1" applyAlignment="1">
      <alignment horizontal="right" wrapText="1"/>
    </xf>
    <xf numFmtId="0" fontId="30" fillId="3" borderId="0" xfId="0" applyFont="1" applyFill="1" applyAlignment="1">
      <alignment horizontal="right" wrapText="1"/>
    </xf>
    <xf numFmtId="0" fontId="23" fillId="0" borderId="0" xfId="0" applyFont="1" applyAlignment="1">
      <alignment horizontal="left"/>
    </xf>
    <xf numFmtId="0" fontId="1" fillId="0" borderId="0" xfId="0" applyFont="1" applyAlignment="1">
      <alignment wrapText="1"/>
    </xf>
    <xf numFmtId="0" fontId="1" fillId="0" borderId="0" xfId="0" applyFont="1"/>
    <xf numFmtId="0" fontId="20" fillId="4" borderId="2" xfId="0" applyFont="1" applyFill="1" applyBorder="1"/>
    <xf numFmtId="0" fontId="31" fillId="0" borderId="0" xfId="0" applyFont="1"/>
    <xf numFmtId="0" fontId="32" fillId="0" borderId="3" xfId="0" applyFont="1" applyBorder="1" applyAlignment="1">
      <alignment horizontal="center" vertical="top" wrapText="1"/>
    </xf>
    <xf numFmtId="0" fontId="32" fillId="0" borderId="0" xfId="0" applyFont="1" applyAlignment="1">
      <alignment vertical="top"/>
    </xf>
    <xf numFmtId="0" fontId="32" fillId="0" borderId="0" xfId="0" applyFont="1"/>
    <xf numFmtId="165" fontId="32" fillId="2" borderId="1" xfId="1" applyNumberFormat="1" applyFont="1" applyFill="1" applyBorder="1" applyAlignment="1">
      <alignment wrapText="1"/>
    </xf>
    <xf numFmtId="0" fontId="32" fillId="0" borderId="0" xfId="0" applyFont="1" applyAlignment="1">
      <alignment wrapText="1"/>
    </xf>
    <xf numFmtId="9" fontId="32" fillId="2" borderId="1" xfId="1" applyFont="1" applyFill="1" applyBorder="1" applyAlignment="1">
      <alignment horizontal="right" wrapText="1"/>
    </xf>
    <xf numFmtId="0" fontId="32" fillId="2" borderId="1" xfId="0" applyFont="1" applyFill="1" applyBorder="1" applyAlignment="1">
      <alignment horizontal="left" wrapText="1"/>
    </xf>
    <xf numFmtId="0" fontId="33" fillId="0" borderId="0" xfId="0" applyFont="1" applyAlignment="1">
      <alignment horizontal="center" wrapText="1"/>
    </xf>
    <xf numFmtId="0" fontId="34" fillId="0" borderId="2" xfId="0" applyFont="1" applyBorder="1" applyAlignment="1">
      <alignment horizontal="center" wrapText="1"/>
    </xf>
    <xf numFmtId="3" fontId="32" fillId="2" borderId="1" xfId="0" applyNumberFormat="1" applyFont="1" applyFill="1" applyBorder="1" applyAlignment="1">
      <alignment horizontal="center" wrapText="1"/>
    </xf>
    <xf numFmtId="0" fontId="35" fillId="5" borderId="7" xfId="0" applyFont="1" applyFill="1" applyBorder="1"/>
    <xf numFmtId="0" fontId="34" fillId="0" borderId="2" xfId="0" applyFont="1" applyBorder="1" applyAlignment="1">
      <alignment horizontal="right" wrapText="1"/>
    </xf>
    <xf numFmtId="0" fontId="34" fillId="0" borderId="0" xfId="0" applyFont="1"/>
    <xf numFmtId="0" fontId="34" fillId="0" borderId="0" xfId="0" applyFont="1" applyAlignment="1">
      <alignment wrapText="1"/>
    </xf>
    <xf numFmtId="164" fontId="32" fillId="2" borderId="1" xfId="0" applyNumberFormat="1" applyFont="1" applyFill="1" applyBorder="1" applyAlignment="1">
      <alignment wrapText="1"/>
    </xf>
    <xf numFmtId="9" fontId="32" fillId="2" borderId="1" xfId="0" applyNumberFormat="1" applyFont="1" applyFill="1" applyBorder="1" applyAlignment="1">
      <alignment wrapText="1"/>
    </xf>
    <xf numFmtId="164" fontId="34" fillId="0" borderId="0" xfId="0" applyNumberFormat="1" applyFont="1" applyAlignment="1">
      <alignment wrapText="1"/>
    </xf>
    <xf numFmtId="164" fontId="32" fillId="0" borderId="0" xfId="0" applyNumberFormat="1" applyFont="1" applyAlignment="1">
      <alignment wrapText="1"/>
    </xf>
    <xf numFmtId="3" fontId="32" fillId="0" borderId="0" xfId="0" applyNumberFormat="1" applyFont="1" applyAlignment="1">
      <alignment wrapText="1"/>
    </xf>
    <xf numFmtId="0" fontId="36" fillId="0" borderId="0" xfId="0" applyFont="1"/>
    <xf numFmtId="0" fontId="32" fillId="0" borderId="0" xfId="0" applyFont="1" applyAlignment="1">
      <alignment horizontal="left"/>
    </xf>
    <xf numFmtId="3" fontId="32" fillId="2" borderId="1" xfId="0" applyNumberFormat="1" applyFont="1" applyFill="1" applyBorder="1" applyAlignment="1">
      <alignment wrapText="1"/>
    </xf>
    <xf numFmtId="0" fontId="34" fillId="0" borderId="0" xfId="0" applyFont="1" applyAlignment="1">
      <alignment horizontal="left"/>
    </xf>
    <xf numFmtId="3" fontId="34" fillId="0" borderId="0" xfId="0" applyNumberFormat="1" applyFont="1" applyAlignment="1">
      <alignment wrapText="1"/>
    </xf>
    <xf numFmtId="0" fontId="34" fillId="0" borderId="0" xfId="0" applyFont="1" applyAlignment="1">
      <alignment horizontal="right"/>
    </xf>
    <xf numFmtId="0" fontId="21" fillId="0" borderId="0" xfId="0" applyFont="1"/>
    <xf numFmtId="0" fontId="24" fillId="0" borderId="0" xfId="0" applyFont="1" applyAlignment="1">
      <alignment horizontal="left"/>
    </xf>
    <xf numFmtId="0" fontId="37" fillId="3" borderId="0" xfId="0" applyFont="1" applyFill="1" applyAlignment="1">
      <alignment horizontal="left" wrapText="1"/>
    </xf>
    <xf numFmtId="0" fontId="25" fillId="0" borderId="9" xfId="0" applyFont="1" applyBorder="1"/>
    <xf numFmtId="164" fontId="25" fillId="0" borderId="8" xfId="0" applyNumberFormat="1" applyFont="1" applyBorder="1" applyAlignment="1">
      <alignment wrapText="1"/>
    </xf>
    <xf numFmtId="164" fontId="25" fillId="0" borderId="10" xfId="0" applyNumberFormat="1" applyFont="1" applyBorder="1" applyAlignment="1">
      <alignment wrapText="1"/>
    </xf>
    <xf numFmtId="0" fontId="25" fillId="0" borderId="11" xfId="0" applyFont="1" applyBorder="1"/>
    <xf numFmtId="164" fontId="25" fillId="0" borderId="5" xfId="0" applyNumberFormat="1" applyFont="1" applyBorder="1" applyAlignment="1">
      <alignment wrapText="1"/>
    </xf>
    <xf numFmtId="9" fontId="25" fillId="0" borderId="5" xfId="0" applyNumberFormat="1" applyFont="1" applyBorder="1" applyAlignment="1">
      <alignment wrapText="1"/>
    </xf>
    <xf numFmtId="0" fontId="23" fillId="0" borderId="11" xfId="0" applyFont="1" applyBorder="1"/>
    <xf numFmtId="164" fontId="23" fillId="0" borderId="5" xfId="0" applyNumberFormat="1" applyFont="1" applyBorder="1" applyAlignment="1">
      <alignment wrapText="1"/>
    </xf>
    <xf numFmtId="0" fontId="23" fillId="0" borderId="12" xfId="0" applyFont="1" applyBorder="1"/>
    <xf numFmtId="164" fontId="23" fillId="0" borderId="2" xfId="0" applyNumberFormat="1" applyFont="1" applyBorder="1" applyAlignment="1">
      <alignment wrapText="1"/>
    </xf>
    <xf numFmtId="164" fontId="23" fillId="0" borderId="6" xfId="0" applyNumberFormat="1" applyFont="1" applyBorder="1" applyAlignment="1">
      <alignment wrapText="1"/>
    </xf>
    <xf numFmtId="0" fontId="23" fillId="0" borderId="9" xfId="0" applyFont="1" applyBorder="1"/>
    <xf numFmtId="0" fontId="29" fillId="0" borderId="11" xfId="0" applyFont="1" applyBorder="1"/>
    <xf numFmtId="3" fontId="25" fillId="0" borderId="5" xfId="0" applyNumberFormat="1" applyFont="1" applyBorder="1" applyAlignment="1">
      <alignment wrapText="1"/>
    </xf>
    <xf numFmtId="0" fontId="25" fillId="0" borderId="11" xfId="0" applyFont="1" applyBorder="1" applyAlignment="1">
      <alignment horizontal="left"/>
    </xf>
    <xf numFmtId="0" fontId="23" fillId="0" borderId="11" xfId="0" applyFont="1" applyBorder="1" applyAlignment="1">
      <alignment horizontal="left"/>
    </xf>
    <xf numFmtId="3" fontId="23" fillId="0" borderId="5" xfId="0" applyNumberFormat="1" applyFont="1" applyBorder="1" applyAlignment="1">
      <alignment wrapText="1"/>
    </xf>
    <xf numFmtId="164" fontId="23" fillId="0" borderId="8" xfId="0" applyNumberFormat="1" applyFont="1" applyBorder="1" applyAlignment="1">
      <alignment wrapText="1"/>
    </xf>
    <xf numFmtId="164" fontId="23" fillId="0" borderId="10" xfId="0" applyNumberFormat="1" applyFont="1" applyBorder="1" applyAlignment="1">
      <alignment wrapText="1"/>
    </xf>
    <xf numFmtId="0" fontId="20" fillId="4" borderId="2" xfId="0" applyFont="1" applyFill="1" applyBorder="1" applyAlignment="1">
      <alignment horizontal="left" wrapText="1"/>
    </xf>
    <xf numFmtId="0" fontId="38" fillId="0" borderId="0" xfId="0" applyFont="1"/>
    <xf numFmtId="167" fontId="25" fillId="0" borderId="0" xfId="0" applyNumberFormat="1" applyFont="1" applyAlignment="1">
      <alignment horizontal="right"/>
    </xf>
    <xf numFmtId="0" fontId="39" fillId="3" borderId="0" xfId="0" applyFont="1" applyFill="1" applyAlignment="1">
      <alignment horizontal="left" wrapText="1"/>
    </xf>
    <xf numFmtId="0" fontId="42" fillId="4" borderId="2" xfId="0" applyFont="1" applyFill="1" applyBorder="1" applyAlignment="1">
      <alignment horizontal="right"/>
    </xf>
    <xf numFmtId="0" fontId="43" fillId="4" borderId="2" xfId="0" applyFont="1" applyFill="1" applyBorder="1" applyAlignment="1">
      <alignment horizontal="right"/>
    </xf>
    <xf numFmtId="0" fontId="25" fillId="0" borderId="13" xfId="0" applyFont="1" applyBorder="1" applyAlignment="1">
      <alignment horizontal="left"/>
    </xf>
    <xf numFmtId="0" fontId="25" fillId="0" borderId="13" xfId="0" applyFont="1" applyBorder="1" applyAlignment="1">
      <alignment horizontal="right" vertical="top"/>
    </xf>
    <xf numFmtId="164" fontId="25" fillId="0" borderId="13" xfId="0" applyNumberFormat="1" applyFont="1" applyBorder="1" applyAlignment="1">
      <alignment horizontal="right" vertical="center" wrapText="1"/>
    </xf>
    <xf numFmtId="0" fontId="25" fillId="0" borderId="14" xfId="0" applyFont="1" applyBorder="1" applyAlignment="1">
      <alignment horizontal="left"/>
    </xf>
    <xf numFmtId="167" fontId="25" fillId="0" borderId="14" xfId="0" applyNumberFormat="1" applyFont="1" applyBorder="1" applyAlignment="1">
      <alignment horizontal="right" vertical="top"/>
    </xf>
    <xf numFmtId="167" fontId="25" fillId="0" borderId="14" xfId="0" applyNumberFormat="1" applyFont="1" applyBorder="1" applyAlignment="1">
      <alignment horizontal="right" vertical="center" wrapText="1"/>
    </xf>
    <xf numFmtId="0" fontId="25" fillId="0" borderId="14" xfId="0" applyFont="1" applyBorder="1"/>
    <xf numFmtId="0" fontId="25" fillId="0" borderId="14" xfId="0" applyFont="1" applyBorder="1" applyAlignment="1">
      <alignment horizontal="right"/>
    </xf>
    <xf numFmtId="166" fontId="25" fillId="0" borderId="14" xfId="0" applyNumberFormat="1" applyFont="1" applyBorder="1" applyAlignment="1">
      <alignment horizontal="right"/>
    </xf>
    <xf numFmtId="0" fontId="25" fillId="0" borderId="15" xfId="0" applyFont="1" applyBorder="1"/>
    <xf numFmtId="0" fontId="38" fillId="0" borderId="15" xfId="0" applyFont="1" applyBorder="1"/>
    <xf numFmtId="0" fontId="0" fillId="0" borderId="15" xfId="0" applyBorder="1"/>
    <xf numFmtId="165" fontId="25" fillId="0" borderId="0" xfId="1" applyNumberFormat="1" applyFont="1" applyAlignment="1">
      <alignment horizontal="right"/>
    </xf>
    <xf numFmtId="0" fontId="25" fillId="0" borderId="0" xfId="0" applyFont="1" applyAlignment="1">
      <alignment horizontal="right"/>
    </xf>
    <xf numFmtId="0" fontId="24" fillId="0" borderId="0" xfId="0" applyFont="1" applyAlignment="1">
      <alignment horizontal="right"/>
    </xf>
    <xf numFmtId="0" fontId="40" fillId="3" borderId="0" xfId="0" applyFont="1" applyFill="1" applyAlignment="1">
      <alignment horizontal="left" wrapText="1"/>
    </xf>
  </cellXfs>
  <cellStyles count="2">
    <cellStyle name="Normal" xfId="0" builtinId="0"/>
    <cellStyle name="Procent" xfId="1" builtinId="5"/>
  </cellStyles>
  <dxfs count="0"/>
  <tableStyles count="0" defaultTableStyle="TableStyleMedium9"/>
  <colors>
    <mruColors>
      <color rgb="FF92D0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160" b="1" i="0" u="none" strike="noStrike" kern="1200" cap="none" spc="50" normalizeH="0" baseline="0">
              <a:solidFill>
                <a:schemeClr val="tx1">
                  <a:lumMod val="65000"/>
                  <a:lumOff val="35000"/>
                </a:schemeClr>
              </a:solidFill>
              <a:latin typeface="Calibri" panose="020F0502020204030204" pitchFamily="34" charset="0"/>
              <a:ea typeface="+mj-ea"/>
              <a:cs typeface="Calibri" panose="020F0502020204030204" pitchFamily="34" charset="0"/>
            </a:defRPr>
          </a:pPr>
          <a:endParaRPr lang="sv-SE"/>
        </a:p>
      </c:txPr>
    </c:title>
    <c:autoTitleDeleted val="0"/>
    <c:plotArea>
      <c:layout/>
      <c:barChart>
        <c:barDir val="col"/>
        <c:grouping val="clustered"/>
        <c:varyColors val="0"/>
        <c:ser>
          <c:idx val="0"/>
          <c:order val="0"/>
          <c:tx>
            <c:strRef>
              <c:f>Presentation!$L$17</c:f>
              <c:strCache>
                <c:ptCount val="1"/>
                <c:pt idx="0">
                  <c:v>Årskostnad</c:v>
                </c:pt>
              </c:strCache>
            </c:strRef>
          </c:tx>
          <c:spPr>
            <a:solidFill>
              <a:schemeClr val="accent1">
                <a:alpha val="70000"/>
              </a:schemeClr>
            </a:solidFill>
            <a:ln>
              <a:noFill/>
            </a:ln>
            <a:effectLst/>
          </c:spPr>
          <c:invertIfNegative val="0"/>
          <c:dPt>
            <c:idx val="0"/>
            <c:invertIfNegative val="0"/>
            <c:bubble3D val="0"/>
            <c:spPr>
              <a:solidFill>
                <a:srgbClr val="92D032">
                  <a:alpha val="70000"/>
                </a:srgbClr>
              </a:solidFill>
              <a:ln>
                <a:noFill/>
              </a:ln>
              <a:effectLst/>
            </c:spPr>
            <c:extLst>
              <c:ext xmlns:c16="http://schemas.microsoft.com/office/drawing/2014/chart" uri="{C3380CC4-5D6E-409C-BE32-E72D297353CC}">
                <c16:uniqueId val="{00000000-201C-420D-BB02-7C575D8CFF37}"/>
              </c:ext>
            </c:extLst>
          </c:dPt>
          <c:dPt>
            <c:idx val="1"/>
            <c:invertIfNegative val="0"/>
            <c:bubble3D val="0"/>
            <c:spPr>
              <a:solidFill>
                <a:srgbClr val="FF0000">
                  <a:alpha val="70000"/>
                </a:srgbClr>
              </a:solidFill>
              <a:ln>
                <a:noFill/>
              </a:ln>
              <a:effectLst/>
            </c:spPr>
            <c:extLst>
              <c:ext xmlns:c16="http://schemas.microsoft.com/office/drawing/2014/chart" uri="{C3380CC4-5D6E-409C-BE32-E72D297353CC}">
                <c16:uniqueId val="{00000002-33CD-4E20-9A19-8E8035059131}"/>
              </c:ext>
            </c:extLst>
          </c:dPt>
          <c:dPt>
            <c:idx val="2"/>
            <c:invertIfNegative val="0"/>
            <c:bubble3D val="0"/>
            <c:spPr>
              <a:solidFill>
                <a:srgbClr val="FF0000">
                  <a:alpha val="70000"/>
                </a:srgbClr>
              </a:solidFill>
              <a:ln>
                <a:noFill/>
              </a:ln>
              <a:effectLst/>
            </c:spPr>
            <c:extLst>
              <c:ext xmlns:c16="http://schemas.microsoft.com/office/drawing/2014/chart" uri="{C3380CC4-5D6E-409C-BE32-E72D297353CC}">
                <c16:uniqueId val="{00000003-33CD-4E20-9A19-8E8035059131}"/>
              </c:ext>
            </c:extLst>
          </c:dPt>
          <c:dLbls>
            <c:spPr>
              <a:noFill/>
              <a:ln>
                <a:noFill/>
              </a:ln>
              <a:effectLst/>
            </c:spPr>
            <c:txPr>
              <a:bodyPr rot="0" spcFirstLastPara="1" vertOverflow="ellipsis" vert="horz" wrap="square" anchor="ctr" anchorCtr="1"/>
              <a:lstStyle/>
              <a:p>
                <a:pPr>
                  <a:defRPr sz="2000" b="0"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Presentation!$M$15:$O$15</c:f>
              <c:strCache>
                <c:ptCount val="3"/>
                <c:pt idx="0">
                  <c:v>Skåform Mirro 6</c:v>
                </c:pt>
                <c:pt idx="1">
                  <c:v>Plåtskåp</c:v>
                </c:pt>
                <c:pt idx="2">
                  <c:v>Träskåp</c:v>
                </c:pt>
              </c:strCache>
            </c:strRef>
          </c:cat>
          <c:val>
            <c:numRef>
              <c:f>Presentation!$M$17:$O$17</c:f>
              <c:numCache>
                <c:formatCode>#\ ##0"kr"</c:formatCode>
                <c:ptCount val="3"/>
                <c:pt idx="0">
                  <c:v>82.127469323858293</c:v>
                </c:pt>
                <c:pt idx="1">
                  <c:v>149.9015455225161</c:v>
                </c:pt>
                <c:pt idx="2">
                  <c:v>267.3533288334703</c:v>
                </c:pt>
              </c:numCache>
            </c:numRef>
          </c:val>
          <c:extLst>
            <c:ext xmlns:c16="http://schemas.microsoft.com/office/drawing/2014/chart" uri="{C3380CC4-5D6E-409C-BE32-E72D297353CC}">
              <c16:uniqueId val="{00000000-A24F-4FD8-8F25-067AFE5ECD44}"/>
            </c:ext>
          </c:extLst>
        </c:ser>
        <c:dLbls>
          <c:showLegendKey val="0"/>
          <c:showVal val="0"/>
          <c:showCatName val="0"/>
          <c:showSerName val="0"/>
          <c:showPercent val="0"/>
          <c:showBubbleSize val="0"/>
        </c:dLbls>
        <c:gapWidth val="80"/>
        <c:overlap val="25"/>
        <c:axId val="258025816"/>
        <c:axId val="258770136"/>
      </c:barChart>
      <c:catAx>
        <c:axId val="258025816"/>
        <c:scaling>
          <c:orientation val="minMax"/>
        </c:scaling>
        <c:delete val="0"/>
        <c:axPos val="b"/>
        <c:numFmt formatCode="General" sourceLinked="1"/>
        <c:majorTickMark val="none"/>
        <c:minorTickMark val="none"/>
        <c:tickLblPos val="nextTo"/>
        <c:spPr>
          <a:noFill/>
          <a:ln w="3175" cap="flat" cmpd="sng" algn="ctr">
            <a:solidFill>
              <a:schemeClr val="tx1">
                <a:lumMod val="25000"/>
                <a:lumOff val="75000"/>
              </a:schemeClr>
            </a:solidFill>
            <a:round/>
          </a:ln>
          <a:effectLst/>
        </c:spPr>
        <c:txPr>
          <a:bodyPr rot="-60000000" spcFirstLastPara="1" vertOverflow="ellipsis" vert="horz" wrap="square" anchor="ctr" anchorCtr="1"/>
          <a:lstStyle/>
          <a:p>
            <a:pPr>
              <a:defRPr sz="2000" b="0" i="0" u="none" strike="noStrike" kern="1200" cap="none" spc="20" normalizeH="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sv-SE"/>
          </a:p>
        </c:txPr>
        <c:crossAx val="258770136"/>
        <c:crosses val="autoZero"/>
        <c:auto val="1"/>
        <c:lblAlgn val="ctr"/>
        <c:lblOffset val="100"/>
        <c:noMultiLvlLbl val="0"/>
      </c:catAx>
      <c:valAx>
        <c:axId val="258770136"/>
        <c:scaling>
          <c:orientation val="minMax"/>
        </c:scaling>
        <c:delete val="1"/>
        <c:axPos val="l"/>
        <c:numFmt formatCode="#\ ##0&quot;kr&quot;" sourceLinked="1"/>
        <c:majorTickMark val="none"/>
        <c:minorTickMark val="none"/>
        <c:tickLblPos val="nextTo"/>
        <c:crossAx val="25802581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accent3">
          <a:lumMod val="50000"/>
        </a:schemeClr>
      </a:solidFill>
      <a:round/>
    </a:ln>
    <a:effectLst>
      <a:outerShdw blurRad="50800" dist="38100" dir="2700000" algn="tl" rotWithShape="0">
        <a:prstClr val="black">
          <a:alpha val="40000"/>
        </a:prstClr>
      </a:outerShdw>
    </a:effectLst>
  </c:spPr>
  <c:txPr>
    <a:bodyPr/>
    <a:lstStyle/>
    <a:p>
      <a:pPr>
        <a:defRPr sz="1800">
          <a:latin typeface="Calibri" panose="020F0502020204030204" pitchFamily="34" charset="0"/>
          <a:cs typeface="Calibri" panose="020F050202020403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160" b="1" i="0" u="none" strike="noStrike" kern="1200" cap="none" spc="50" normalizeH="0" baseline="0">
              <a:solidFill>
                <a:schemeClr val="tx1">
                  <a:lumMod val="65000"/>
                  <a:lumOff val="35000"/>
                </a:schemeClr>
              </a:solidFill>
              <a:latin typeface="Calibri" panose="020F0502020204030204" pitchFamily="34" charset="0"/>
              <a:ea typeface="+mj-ea"/>
              <a:cs typeface="Calibri" panose="020F0502020204030204" pitchFamily="34" charset="0"/>
            </a:defRPr>
          </a:pPr>
          <a:endParaRPr lang="sv-SE"/>
        </a:p>
      </c:txPr>
    </c:title>
    <c:autoTitleDeleted val="0"/>
    <c:plotArea>
      <c:layout/>
      <c:barChart>
        <c:barDir val="col"/>
        <c:grouping val="clustered"/>
        <c:varyColors val="0"/>
        <c:ser>
          <c:idx val="0"/>
          <c:order val="0"/>
          <c:tx>
            <c:strRef>
              <c:f>Presentation!$L$27</c:f>
              <c:strCache>
                <c:ptCount val="1"/>
                <c:pt idx="0">
                  <c:v>Totalt pris för inköp och installation under Skåforms livslängd</c:v>
                </c:pt>
              </c:strCache>
            </c:strRef>
          </c:tx>
          <c:spPr>
            <a:solidFill>
              <a:schemeClr val="accent1">
                <a:alpha val="70000"/>
              </a:schemeClr>
            </a:solidFill>
            <a:ln>
              <a:noFill/>
            </a:ln>
            <a:effectLst/>
          </c:spPr>
          <c:invertIfNegative val="0"/>
          <c:dPt>
            <c:idx val="0"/>
            <c:invertIfNegative val="0"/>
            <c:bubble3D val="0"/>
            <c:spPr>
              <a:solidFill>
                <a:srgbClr val="92D032">
                  <a:alpha val="70000"/>
                </a:srgbClr>
              </a:solidFill>
              <a:ln>
                <a:noFill/>
              </a:ln>
              <a:effectLst/>
            </c:spPr>
            <c:extLst>
              <c:ext xmlns:c16="http://schemas.microsoft.com/office/drawing/2014/chart" uri="{C3380CC4-5D6E-409C-BE32-E72D297353CC}">
                <c16:uniqueId val="{00000000-5890-4C15-B3C2-5A3DECE27932}"/>
              </c:ext>
            </c:extLst>
          </c:dPt>
          <c:dPt>
            <c:idx val="1"/>
            <c:invertIfNegative val="0"/>
            <c:bubble3D val="0"/>
            <c:spPr>
              <a:solidFill>
                <a:srgbClr val="FF0000">
                  <a:alpha val="70000"/>
                </a:srgbClr>
              </a:solidFill>
              <a:ln>
                <a:noFill/>
              </a:ln>
              <a:effectLst/>
            </c:spPr>
            <c:extLst>
              <c:ext xmlns:c16="http://schemas.microsoft.com/office/drawing/2014/chart" uri="{C3380CC4-5D6E-409C-BE32-E72D297353CC}">
                <c16:uniqueId val="{00000002-70E6-4773-9A16-517BB94D5D3C}"/>
              </c:ext>
            </c:extLst>
          </c:dPt>
          <c:dPt>
            <c:idx val="2"/>
            <c:invertIfNegative val="0"/>
            <c:bubble3D val="0"/>
            <c:spPr>
              <a:solidFill>
                <a:srgbClr val="FF0000">
                  <a:alpha val="70000"/>
                </a:srgbClr>
              </a:solidFill>
              <a:ln>
                <a:noFill/>
              </a:ln>
              <a:effectLst/>
            </c:spPr>
            <c:extLst>
              <c:ext xmlns:c16="http://schemas.microsoft.com/office/drawing/2014/chart" uri="{C3380CC4-5D6E-409C-BE32-E72D297353CC}">
                <c16:uniqueId val="{00000003-70E6-4773-9A16-517BB94D5D3C}"/>
              </c:ext>
            </c:extLst>
          </c:dPt>
          <c:dLbls>
            <c:spPr>
              <a:noFill/>
              <a:ln>
                <a:noFill/>
              </a:ln>
              <a:effectLst/>
            </c:spPr>
            <c:txPr>
              <a:bodyPr rot="0" spcFirstLastPara="1" vertOverflow="ellipsis" vert="horz" wrap="square" anchor="ctr" anchorCtr="1"/>
              <a:lstStyle/>
              <a:p>
                <a:pPr>
                  <a:defRPr sz="2000" b="0"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Presentation!$M$15:$O$15</c:f>
              <c:strCache>
                <c:ptCount val="3"/>
                <c:pt idx="0">
                  <c:v>Skåform Mirro 6</c:v>
                </c:pt>
                <c:pt idx="1">
                  <c:v>Plåtskåp</c:v>
                </c:pt>
                <c:pt idx="2">
                  <c:v>Träskåp</c:v>
                </c:pt>
              </c:strCache>
            </c:strRef>
          </c:cat>
          <c:val>
            <c:numRef>
              <c:f>Presentation!$M$27:$O$27</c:f>
              <c:numCache>
                <c:formatCode>#\ ##0\ "kr"</c:formatCode>
                <c:ptCount val="3"/>
                <c:pt idx="0">
                  <c:v>1157.5</c:v>
                </c:pt>
                <c:pt idx="1">
                  <c:v>2893.75</c:v>
                </c:pt>
                <c:pt idx="2">
                  <c:v>5787.5</c:v>
                </c:pt>
              </c:numCache>
            </c:numRef>
          </c:val>
          <c:extLst>
            <c:ext xmlns:c16="http://schemas.microsoft.com/office/drawing/2014/chart" uri="{C3380CC4-5D6E-409C-BE32-E72D297353CC}">
              <c16:uniqueId val="{00000000-7C10-4688-A888-3F4C21E97AEB}"/>
            </c:ext>
          </c:extLst>
        </c:ser>
        <c:dLbls>
          <c:showLegendKey val="0"/>
          <c:showVal val="0"/>
          <c:showCatName val="0"/>
          <c:showSerName val="0"/>
          <c:showPercent val="0"/>
          <c:showBubbleSize val="0"/>
        </c:dLbls>
        <c:gapWidth val="80"/>
        <c:overlap val="25"/>
        <c:axId val="258029016"/>
        <c:axId val="257995336"/>
      </c:barChart>
      <c:catAx>
        <c:axId val="258029016"/>
        <c:scaling>
          <c:orientation val="minMax"/>
        </c:scaling>
        <c:delete val="0"/>
        <c:axPos val="b"/>
        <c:numFmt formatCode="General" sourceLinked="1"/>
        <c:majorTickMark val="none"/>
        <c:minorTickMark val="none"/>
        <c:tickLblPos val="nextTo"/>
        <c:spPr>
          <a:noFill/>
          <a:ln w="3175" cap="flat" cmpd="sng" algn="ctr">
            <a:solidFill>
              <a:schemeClr val="tx1">
                <a:lumMod val="25000"/>
                <a:lumOff val="75000"/>
              </a:schemeClr>
            </a:solidFill>
            <a:round/>
          </a:ln>
          <a:effectLst/>
        </c:spPr>
        <c:txPr>
          <a:bodyPr rot="-60000000" spcFirstLastPara="1" vertOverflow="ellipsis" vert="horz" wrap="square" anchor="ctr" anchorCtr="1"/>
          <a:lstStyle/>
          <a:p>
            <a:pPr>
              <a:defRPr sz="2000" b="0" i="0" u="none" strike="noStrike" kern="1200" cap="none" spc="20" normalizeH="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sv-SE"/>
          </a:p>
        </c:txPr>
        <c:crossAx val="257995336"/>
        <c:crosses val="autoZero"/>
        <c:auto val="1"/>
        <c:lblAlgn val="ctr"/>
        <c:lblOffset val="100"/>
        <c:noMultiLvlLbl val="0"/>
      </c:catAx>
      <c:valAx>
        <c:axId val="257995336"/>
        <c:scaling>
          <c:orientation val="minMax"/>
        </c:scaling>
        <c:delete val="1"/>
        <c:axPos val="l"/>
        <c:numFmt formatCode="#\ ##0\ &quot;kr&quot;" sourceLinked="1"/>
        <c:majorTickMark val="none"/>
        <c:minorTickMark val="none"/>
        <c:tickLblPos val="nextTo"/>
        <c:crossAx val="25802901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accent3">
          <a:lumMod val="50000"/>
        </a:schemeClr>
      </a:solidFill>
      <a:round/>
    </a:ln>
    <a:effectLst>
      <a:outerShdw blurRad="50800" dist="38100" dir="2700000" algn="tl" rotWithShape="0">
        <a:prstClr val="black">
          <a:alpha val="40000"/>
        </a:prstClr>
      </a:outerShdw>
    </a:effectLst>
  </c:spPr>
  <c:txPr>
    <a:bodyPr/>
    <a:lstStyle/>
    <a:p>
      <a:pPr>
        <a:defRPr sz="1800">
          <a:latin typeface="Calibri" panose="020F0502020204030204" pitchFamily="34" charset="0"/>
          <a:cs typeface="Calibri" panose="020F050202020403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160" b="1" i="0" u="none" strike="noStrike" kern="1200" cap="none" spc="50" normalizeH="0" baseline="0">
              <a:solidFill>
                <a:schemeClr val="tx1">
                  <a:lumMod val="65000"/>
                  <a:lumOff val="35000"/>
                </a:schemeClr>
              </a:solidFill>
              <a:latin typeface="Calibri" panose="020F0502020204030204" pitchFamily="34" charset="0"/>
              <a:ea typeface="+mj-ea"/>
              <a:cs typeface="Calibri" panose="020F0502020204030204" pitchFamily="34" charset="0"/>
            </a:defRPr>
          </a:pPr>
          <a:endParaRPr lang="sv-SE"/>
        </a:p>
      </c:txPr>
    </c:title>
    <c:autoTitleDeleted val="0"/>
    <c:plotArea>
      <c:layout/>
      <c:barChart>
        <c:barDir val="col"/>
        <c:grouping val="clustered"/>
        <c:varyColors val="0"/>
        <c:ser>
          <c:idx val="0"/>
          <c:order val="0"/>
          <c:tx>
            <c:strRef>
              <c:f>Kalkyl!$C$19</c:f>
              <c:strCache>
                <c:ptCount val="1"/>
                <c:pt idx="0">
                  <c:v>Erfarenhetsberäknad livslängd (år)</c:v>
                </c:pt>
              </c:strCache>
            </c:strRef>
          </c:tx>
          <c:spPr>
            <a:solidFill>
              <a:schemeClr val="accent1">
                <a:alpha val="70000"/>
              </a:schemeClr>
            </a:solidFill>
            <a:ln>
              <a:noFill/>
            </a:ln>
            <a:effectLst/>
          </c:spPr>
          <c:invertIfNegative val="0"/>
          <c:dPt>
            <c:idx val="0"/>
            <c:invertIfNegative val="0"/>
            <c:bubble3D val="0"/>
            <c:spPr>
              <a:solidFill>
                <a:srgbClr val="92D032">
                  <a:alpha val="70000"/>
                </a:srgbClr>
              </a:solidFill>
              <a:ln>
                <a:noFill/>
              </a:ln>
              <a:effectLst/>
            </c:spPr>
            <c:extLst>
              <c:ext xmlns:c16="http://schemas.microsoft.com/office/drawing/2014/chart" uri="{C3380CC4-5D6E-409C-BE32-E72D297353CC}">
                <c16:uniqueId val="{00000000-5A76-44F7-9F9A-00903F2A91DB}"/>
              </c:ext>
            </c:extLst>
          </c:dPt>
          <c:dPt>
            <c:idx val="1"/>
            <c:invertIfNegative val="0"/>
            <c:bubble3D val="0"/>
            <c:spPr>
              <a:solidFill>
                <a:srgbClr val="FF0000">
                  <a:alpha val="70000"/>
                </a:srgbClr>
              </a:solidFill>
              <a:ln>
                <a:noFill/>
              </a:ln>
              <a:effectLst/>
            </c:spPr>
            <c:extLst>
              <c:ext xmlns:c16="http://schemas.microsoft.com/office/drawing/2014/chart" uri="{C3380CC4-5D6E-409C-BE32-E72D297353CC}">
                <c16:uniqueId val="{00000002-C620-4B3B-A7FD-0590A4664951}"/>
              </c:ext>
            </c:extLst>
          </c:dPt>
          <c:dPt>
            <c:idx val="2"/>
            <c:invertIfNegative val="0"/>
            <c:bubble3D val="0"/>
            <c:spPr>
              <a:solidFill>
                <a:srgbClr val="FF0000">
                  <a:alpha val="70000"/>
                </a:srgbClr>
              </a:solidFill>
              <a:ln>
                <a:noFill/>
              </a:ln>
              <a:effectLst/>
            </c:spPr>
            <c:extLst>
              <c:ext xmlns:c16="http://schemas.microsoft.com/office/drawing/2014/chart" uri="{C3380CC4-5D6E-409C-BE32-E72D297353CC}">
                <c16:uniqueId val="{00000003-C620-4B3B-A7FD-0590A4664951}"/>
              </c:ext>
            </c:extLst>
          </c:dPt>
          <c:dLbls>
            <c:spPr>
              <a:noFill/>
              <a:ln>
                <a:noFill/>
              </a:ln>
              <a:effectLst/>
            </c:spPr>
            <c:txPr>
              <a:bodyPr rot="0" spcFirstLastPara="1" vertOverflow="ellipsis" vert="horz" wrap="square" anchor="ctr" anchorCtr="1"/>
              <a:lstStyle/>
              <a:p>
                <a:pPr>
                  <a:defRPr sz="2000" b="0"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Presentation!$M$15:$O$15</c:f>
              <c:strCache>
                <c:ptCount val="3"/>
                <c:pt idx="0">
                  <c:v>Skåform Mirro 6</c:v>
                </c:pt>
                <c:pt idx="1">
                  <c:v>Plåtskåp</c:v>
                </c:pt>
                <c:pt idx="2">
                  <c:v>Träskåp</c:v>
                </c:pt>
              </c:strCache>
            </c:strRef>
          </c:cat>
          <c:val>
            <c:numRef>
              <c:f>Kalkyl!$D$19:$F$19</c:f>
              <c:numCache>
                <c:formatCode>#,##0</c:formatCode>
                <c:ptCount val="3"/>
                <c:pt idx="0">
                  <c:v>25</c:v>
                </c:pt>
                <c:pt idx="1">
                  <c:v>10</c:v>
                </c:pt>
                <c:pt idx="2">
                  <c:v>5</c:v>
                </c:pt>
              </c:numCache>
            </c:numRef>
          </c:val>
          <c:extLst>
            <c:ext xmlns:c16="http://schemas.microsoft.com/office/drawing/2014/chart" uri="{C3380CC4-5D6E-409C-BE32-E72D297353CC}">
              <c16:uniqueId val="{00000000-7C10-4688-A888-3F4C21E97AEB}"/>
            </c:ext>
          </c:extLst>
        </c:ser>
        <c:dLbls>
          <c:showLegendKey val="0"/>
          <c:showVal val="0"/>
          <c:showCatName val="0"/>
          <c:showSerName val="0"/>
          <c:showPercent val="0"/>
          <c:showBubbleSize val="0"/>
        </c:dLbls>
        <c:gapWidth val="80"/>
        <c:overlap val="25"/>
        <c:axId val="258029016"/>
        <c:axId val="257995336"/>
      </c:barChart>
      <c:catAx>
        <c:axId val="258029016"/>
        <c:scaling>
          <c:orientation val="minMax"/>
        </c:scaling>
        <c:delete val="0"/>
        <c:axPos val="b"/>
        <c:numFmt formatCode="General" sourceLinked="1"/>
        <c:majorTickMark val="none"/>
        <c:minorTickMark val="none"/>
        <c:tickLblPos val="nextTo"/>
        <c:spPr>
          <a:noFill/>
          <a:ln w="3175" cap="flat" cmpd="sng" algn="ctr">
            <a:solidFill>
              <a:schemeClr val="tx1">
                <a:lumMod val="25000"/>
                <a:lumOff val="75000"/>
              </a:schemeClr>
            </a:solidFill>
            <a:round/>
          </a:ln>
          <a:effectLst/>
        </c:spPr>
        <c:txPr>
          <a:bodyPr rot="-60000000" spcFirstLastPara="1" vertOverflow="ellipsis" vert="horz" wrap="square" anchor="ctr" anchorCtr="1"/>
          <a:lstStyle/>
          <a:p>
            <a:pPr>
              <a:defRPr sz="2000" b="0" i="0" u="none" strike="noStrike" kern="1200" cap="none" spc="20" normalizeH="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sv-SE"/>
          </a:p>
        </c:txPr>
        <c:crossAx val="257995336"/>
        <c:crosses val="autoZero"/>
        <c:auto val="1"/>
        <c:lblAlgn val="ctr"/>
        <c:lblOffset val="100"/>
        <c:noMultiLvlLbl val="0"/>
      </c:catAx>
      <c:valAx>
        <c:axId val="257995336"/>
        <c:scaling>
          <c:orientation val="minMax"/>
        </c:scaling>
        <c:delete val="1"/>
        <c:axPos val="l"/>
        <c:numFmt formatCode="#,##0" sourceLinked="1"/>
        <c:majorTickMark val="none"/>
        <c:minorTickMark val="none"/>
        <c:tickLblPos val="nextTo"/>
        <c:crossAx val="25802901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accent3">
          <a:lumMod val="50000"/>
        </a:schemeClr>
      </a:solidFill>
      <a:round/>
    </a:ln>
    <a:effectLst>
      <a:outerShdw blurRad="50800" dist="38100" dir="2700000" algn="tl" rotWithShape="0">
        <a:prstClr val="black">
          <a:alpha val="40000"/>
        </a:prstClr>
      </a:outerShdw>
    </a:effectLst>
  </c:spPr>
  <c:txPr>
    <a:bodyPr/>
    <a:lstStyle/>
    <a:p>
      <a:pPr>
        <a:defRPr sz="1800">
          <a:latin typeface="Calibri" panose="020F0502020204030204" pitchFamily="34" charset="0"/>
          <a:cs typeface="Calibri" panose="020F050202020403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Kalkyl!A66:A116"/><Relationship Id="rId2" Type="http://schemas.openxmlformats.org/officeDocument/2006/relationships/hyperlink" Target="#Presentation!A1"/><Relationship Id="rId1" Type="http://schemas.openxmlformats.org/officeDocument/2006/relationships/hyperlink" Target="#Kalkyl!A1:A51"/><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Kalkyl!A1:A51"/><Relationship Id="rId2" Type="http://schemas.openxmlformats.org/officeDocument/2006/relationships/hyperlink" Target="#Presentation!A1"/><Relationship Id="rId1" Type="http://schemas.openxmlformats.org/officeDocument/2006/relationships/hyperlink" Target="#Kalkyl!A65:A110"/><Relationship Id="rId4" Type="http://schemas.openxmlformats.org/officeDocument/2006/relationships/hyperlink" Target="#'B&#246;rja h&#228;r'!A1"/></Relationships>
</file>

<file path=xl/drawings/_rels/drawing3.xml.rels><?xml version="1.0" encoding="UTF-8" standalone="yes"?>
<Relationships xmlns="http://schemas.openxmlformats.org/package/2006/relationships"><Relationship Id="rId8" Type="http://schemas.openxmlformats.org/officeDocument/2006/relationships/image" Target="../media/image4.jpg"/><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B&#246;rja h&#228;r'!A1"/><Relationship Id="rId4" Type="http://schemas.openxmlformats.org/officeDocument/2006/relationships/image" Target="../media/image1.png"/><Relationship Id="rId9"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xdr:from>
      <xdr:col>3</xdr:col>
      <xdr:colOff>257175</xdr:colOff>
      <xdr:row>58</xdr:row>
      <xdr:rowOff>38099</xdr:rowOff>
    </xdr:from>
    <xdr:to>
      <xdr:col>3</xdr:col>
      <xdr:colOff>1962150</xdr:colOff>
      <xdr:row>61</xdr:row>
      <xdr:rowOff>38099</xdr:rowOff>
    </xdr:to>
    <xdr:sp macro="" textlink="">
      <xdr:nvSpPr>
        <xdr:cNvPr id="9" name="Pil: femhörning 8">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1609725" y="3419474"/>
          <a:ext cx="1704975" cy="485775"/>
        </a:xfrm>
        <a:prstGeom prst="homePlate">
          <a:avLst>
            <a:gd name="adj" fmla="val 24510"/>
          </a:avLst>
        </a:prstGeom>
        <a:solidFill>
          <a:schemeClr val="bg2">
            <a:lumMod val="7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200">
              <a:solidFill>
                <a:sysClr val="windowText" lastClr="000000"/>
              </a:solidFill>
              <a:latin typeface="+mn-lt"/>
              <a:ea typeface="+mn-ea"/>
              <a:cs typeface="+mn-cs"/>
            </a:rPr>
            <a:t>1.</a:t>
          </a:r>
          <a:r>
            <a:rPr lang="en-US" sz="1200" baseline="0">
              <a:solidFill>
                <a:sysClr val="windowText" lastClr="000000"/>
              </a:solidFill>
              <a:latin typeface="+mn-lt"/>
              <a:ea typeface="+mn-ea"/>
              <a:cs typeface="+mn-cs"/>
            </a:rPr>
            <a:t> G</a:t>
          </a:r>
          <a:r>
            <a:rPr lang="en-US" sz="1200">
              <a:solidFill>
                <a:sysClr val="windowText" lastClr="000000"/>
              </a:solidFill>
              <a:latin typeface="+mn-lt"/>
              <a:ea typeface="+mn-ea"/>
              <a:cs typeface="+mn-cs"/>
            </a:rPr>
            <a:t>runddata</a:t>
          </a:r>
        </a:p>
      </xdr:txBody>
    </xdr:sp>
    <xdr:clientData/>
  </xdr:twoCellAnchor>
  <xdr:twoCellAnchor editAs="absolute">
    <xdr:from>
      <xdr:col>3</xdr:col>
      <xdr:colOff>19050</xdr:colOff>
      <xdr:row>44</xdr:row>
      <xdr:rowOff>112767</xdr:rowOff>
    </xdr:from>
    <xdr:to>
      <xdr:col>7</xdr:col>
      <xdr:colOff>2238375</xdr:colOff>
      <xdr:row>55</xdr:row>
      <xdr:rowOff>122463</xdr:rowOff>
    </xdr:to>
    <xdr:sp macro="" textlink="">
      <xdr:nvSpPr>
        <xdr:cNvPr id="7" name="textruta 6">
          <a:extLst>
            <a:ext uri="{FF2B5EF4-FFF2-40B4-BE49-F238E27FC236}">
              <a16:creationId xmlns:a16="http://schemas.microsoft.com/office/drawing/2014/main" id="{00000000-0008-0000-0000-000007000000}"/>
            </a:ext>
          </a:extLst>
        </xdr:cNvPr>
        <xdr:cNvSpPr txBox="1"/>
      </xdr:nvSpPr>
      <xdr:spPr>
        <a:xfrm>
          <a:off x="1366157" y="8943803"/>
          <a:ext cx="7281182" cy="1928303"/>
        </a:xfrm>
        <a:prstGeom prst="rect">
          <a:avLst/>
        </a:prstGeom>
        <a:solidFill>
          <a:schemeClr val="bg1"/>
        </a:solidFill>
        <a:ln w="3175">
          <a:solidFill>
            <a:schemeClr val="accent3">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t"/>
        <a:lstStyle/>
        <a:p>
          <a:pPr marL="0" indent="0" algn="l"/>
          <a:r>
            <a:rPr lang="sv-SE" sz="1400">
              <a:solidFill>
                <a:sysClr val="windowText" lastClr="000000"/>
              </a:solidFill>
              <a:latin typeface="+mn-lt"/>
              <a:ea typeface="Verdana" panose="020B0604030504040204" pitchFamily="34" charset="0"/>
              <a:cs typeface="Verdana" panose="020B0604030504040204" pitchFamily="34" charset="0"/>
            </a:rPr>
            <a:t>I denna kalkyl kan du jämföra livscykelkostnaden för badrumsskåp med hjälp av en annuitetskalkyl. </a:t>
          </a:r>
        </a:p>
        <a:p>
          <a:pPr marL="0" indent="0" algn="l"/>
          <a:endParaRPr lang="sv-SE" sz="1400">
            <a:solidFill>
              <a:sysClr val="windowText" lastClr="000000"/>
            </a:solidFill>
            <a:latin typeface="+mn-lt"/>
            <a:ea typeface="Verdana" panose="020B0604030504040204" pitchFamily="34" charset="0"/>
            <a:cs typeface="Verdana" panose="020B0604030504040204" pitchFamily="34" charset="0"/>
          </a:endParaRPr>
        </a:p>
        <a:p>
          <a:pPr marL="0" indent="0" algn="l"/>
          <a:r>
            <a:rPr lang="sv-SE" sz="1400">
              <a:solidFill>
                <a:sysClr val="windowText" lastClr="000000"/>
              </a:solidFill>
              <a:latin typeface="+mn-lt"/>
              <a:ea typeface="Verdana" panose="020B0604030504040204" pitchFamily="34" charset="0"/>
              <a:cs typeface="Verdana" panose="020B0604030504040204" pitchFamily="34" charset="0"/>
            </a:rPr>
            <a:t>Vad är</a:t>
          </a:r>
          <a:r>
            <a:rPr lang="sv-SE" sz="1400" baseline="0">
              <a:solidFill>
                <a:sysClr val="windowText" lastClr="000000"/>
              </a:solidFill>
              <a:latin typeface="+mn-lt"/>
              <a:ea typeface="Verdana" panose="020B0604030504040204" pitchFamily="34" charset="0"/>
              <a:cs typeface="Verdana" panose="020B0604030504040204" pitchFamily="34" charset="0"/>
            </a:rPr>
            <a:t> </a:t>
          </a:r>
          <a:r>
            <a:rPr lang="sv-SE" sz="1400">
              <a:solidFill>
                <a:sysClr val="windowText" lastClr="000000"/>
              </a:solidFill>
              <a:latin typeface="+mn-lt"/>
              <a:ea typeface="Verdana" panose="020B0604030504040204" pitchFamily="34" charset="0"/>
              <a:cs typeface="Verdana" panose="020B0604030504040204" pitchFamily="34" charset="0"/>
            </a:rPr>
            <a:t>en annuitetskalkyl och hur fungerar den?</a:t>
          </a:r>
        </a:p>
        <a:p>
          <a:pPr marL="171450" indent="-171450" algn="l">
            <a:buFont typeface="Arial" panose="020B0604020202020204" pitchFamily="34" charset="0"/>
            <a:buChar char="•"/>
          </a:pPr>
          <a:r>
            <a:rPr lang="sv-SE" sz="1400">
              <a:solidFill>
                <a:sysClr val="windowText" lastClr="000000"/>
              </a:solidFill>
              <a:latin typeface="+mn-lt"/>
              <a:ea typeface="Verdana" panose="020B0604030504040204" pitchFamily="34" charset="0"/>
              <a:cs typeface="Verdana" panose="020B0604030504040204" pitchFamily="34" charset="0"/>
            </a:rPr>
            <a:t>Annuitetskalkylen gör det möjligt att jämföra kostnaden för badrumsskåp med olika lång förväntad livslängd. </a:t>
          </a:r>
        </a:p>
        <a:p>
          <a:pPr marL="171450" indent="-171450" algn="l">
            <a:buFont typeface="Arial" panose="020B0604020202020204" pitchFamily="34" charset="0"/>
            <a:buChar char="•"/>
          </a:pPr>
          <a:r>
            <a:rPr lang="sv-SE" sz="1400" baseline="0">
              <a:solidFill>
                <a:sysClr val="windowText" lastClr="000000"/>
              </a:solidFill>
              <a:latin typeface="+mn-lt"/>
              <a:ea typeface="Verdana" panose="020B0604030504040204" pitchFamily="34" charset="0"/>
              <a:cs typeface="Verdana" panose="020B0604030504040204" pitchFamily="34" charset="0"/>
            </a:rPr>
            <a:t>Annuitetskalkylen räknar ut den genomsnittliga årskostnaden för de olika badrumsskåpen.</a:t>
          </a:r>
          <a:endParaRPr lang="sv-SE" sz="1400">
            <a:solidFill>
              <a:sysClr val="windowText" lastClr="000000"/>
            </a:solidFill>
            <a:latin typeface="+mn-lt"/>
            <a:ea typeface="Verdana" panose="020B0604030504040204" pitchFamily="34" charset="0"/>
            <a:cs typeface="Verdana" panose="020B0604030504040204" pitchFamily="34" charset="0"/>
          </a:endParaRPr>
        </a:p>
        <a:p>
          <a:pPr marL="171450" indent="-171450" algn="l">
            <a:buFont typeface="Arial" panose="020B0604020202020204" pitchFamily="34" charset="0"/>
            <a:buChar char="•"/>
          </a:pPr>
          <a:r>
            <a:rPr lang="sv-SE" sz="1400">
              <a:solidFill>
                <a:sysClr val="windowText" lastClr="000000"/>
              </a:solidFill>
              <a:latin typeface="+mn-lt"/>
              <a:ea typeface="Verdana" panose="020B0604030504040204" pitchFamily="34" charset="0"/>
              <a:cs typeface="Verdana" panose="020B0604030504040204" pitchFamily="34" charset="0"/>
            </a:rPr>
            <a:t>Annuitetskalkylen tar hänsyn till pengars tidsvärde med hjälp av en kalkylränta </a:t>
          </a:r>
        </a:p>
      </xdr:txBody>
    </xdr:sp>
    <xdr:clientData/>
  </xdr:twoCellAnchor>
  <xdr:twoCellAnchor>
    <xdr:from>
      <xdr:col>7</xdr:col>
      <xdr:colOff>171449</xdr:colOff>
      <xdr:row>58</xdr:row>
      <xdr:rowOff>38099</xdr:rowOff>
    </xdr:from>
    <xdr:to>
      <xdr:col>7</xdr:col>
      <xdr:colOff>1877849</xdr:colOff>
      <xdr:row>61</xdr:row>
      <xdr:rowOff>38324</xdr:rowOff>
    </xdr:to>
    <xdr:sp macro="" textlink="">
      <xdr:nvSpPr>
        <xdr:cNvPr id="3" name="Pil: sparr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6572249" y="3419474"/>
          <a:ext cx="1706400" cy="486000"/>
        </a:xfrm>
        <a:prstGeom prst="chevron">
          <a:avLst>
            <a:gd name="adj" fmla="val 25756"/>
          </a:avLst>
        </a:prstGeom>
        <a:solidFill>
          <a:schemeClr val="bg2">
            <a:lumMod val="7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200">
              <a:solidFill>
                <a:sysClr val="windowText" lastClr="000000"/>
              </a:solidFill>
              <a:latin typeface="+mn-lt"/>
              <a:ea typeface="+mn-ea"/>
              <a:cs typeface="+mn-cs"/>
            </a:rPr>
            <a:t>3. Resultat</a:t>
          </a:r>
        </a:p>
      </xdr:txBody>
    </xdr:sp>
    <xdr:clientData/>
  </xdr:twoCellAnchor>
  <xdr:twoCellAnchor>
    <xdr:from>
      <xdr:col>5</xdr:col>
      <xdr:colOff>213599</xdr:colOff>
      <xdr:row>58</xdr:row>
      <xdr:rowOff>38099</xdr:rowOff>
    </xdr:from>
    <xdr:to>
      <xdr:col>5</xdr:col>
      <xdr:colOff>1919999</xdr:colOff>
      <xdr:row>61</xdr:row>
      <xdr:rowOff>38324</xdr:rowOff>
    </xdr:to>
    <xdr:sp macro="" textlink="">
      <xdr:nvSpPr>
        <xdr:cNvPr id="13" name="Pil: sparr 12">
          <a:hlinkClick xmlns:r="http://schemas.openxmlformats.org/officeDocument/2006/relationships" r:id="rId3"/>
          <a:extLst>
            <a:ext uri="{FF2B5EF4-FFF2-40B4-BE49-F238E27FC236}">
              <a16:creationId xmlns:a16="http://schemas.microsoft.com/office/drawing/2014/main" id="{00000000-0008-0000-0000-00000D000000}"/>
            </a:ext>
          </a:extLst>
        </xdr:cNvPr>
        <xdr:cNvSpPr/>
      </xdr:nvSpPr>
      <xdr:spPr>
        <a:xfrm>
          <a:off x="4090274" y="3419474"/>
          <a:ext cx="1706400" cy="486000"/>
        </a:xfrm>
        <a:prstGeom prst="chevron">
          <a:avLst>
            <a:gd name="adj" fmla="val 25756"/>
          </a:avLst>
        </a:prstGeom>
        <a:solidFill>
          <a:schemeClr val="bg2">
            <a:lumMod val="7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200">
              <a:solidFill>
                <a:sysClr val="windowText" lastClr="000000"/>
              </a:solidFill>
              <a:latin typeface="+mn-lt"/>
              <a:ea typeface="+mn-ea"/>
              <a:cs typeface="+mn-cs"/>
            </a:rPr>
            <a:t>2.</a:t>
          </a:r>
          <a:r>
            <a:rPr lang="en-US" sz="1200" baseline="0">
              <a:solidFill>
                <a:sysClr val="windowText" lastClr="000000"/>
              </a:solidFill>
              <a:latin typeface="+mn-lt"/>
              <a:ea typeface="+mn-ea"/>
              <a:cs typeface="+mn-cs"/>
            </a:rPr>
            <a:t> Pris för inköp och installation</a:t>
          </a:r>
          <a:endParaRPr lang="en-US" sz="1200">
            <a:solidFill>
              <a:sysClr val="windowText" lastClr="000000"/>
            </a:solidFill>
            <a:latin typeface="+mn-lt"/>
            <a:ea typeface="+mn-ea"/>
            <a:cs typeface="+mn-cs"/>
          </a:endParaRPr>
        </a:p>
      </xdr:txBody>
    </xdr:sp>
    <xdr:clientData/>
  </xdr:twoCellAnchor>
  <xdr:twoCellAnchor editAs="oneCell">
    <xdr:from>
      <xdr:col>2</xdr:col>
      <xdr:colOff>281268</xdr:colOff>
      <xdr:row>1</xdr:row>
      <xdr:rowOff>14568</xdr:rowOff>
    </xdr:from>
    <xdr:to>
      <xdr:col>4</xdr:col>
      <xdr:colOff>191059</xdr:colOff>
      <xdr:row>4</xdr:row>
      <xdr:rowOff>74575</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4"/>
        <a:srcRect r="11404"/>
        <a:stretch/>
      </xdr:blipFill>
      <xdr:spPr>
        <a:xfrm>
          <a:off x="8215033" y="272303"/>
          <a:ext cx="2879350" cy="864590"/>
        </a:xfrm>
        <a:prstGeom prst="rect">
          <a:avLst/>
        </a:prstGeom>
      </xdr:spPr>
    </xdr:pic>
    <xdr:clientData/>
  </xdr:twoCellAnchor>
  <xdr:twoCellAnchor>
    <xdr:from>
      <xdr:col>2</xdr:col>
      <xdr:colOff>615764</xdr:colOff>
      <xdr:row>5</xdr:row>
      <xdr:rowOff>52481</xdr:rowOff>
    </xdr:from>
    <xdr:to>
      <xdr:col>8</xdr:col>
      <xdr:colOff>502920</xdr:colOff>
      <xdr:row>9</xdr:row>
      <xdr:rowOff>100853</xdr:rowOff>
    </xdr:to>
    <xdr:sp macro="" textlink="">
      <xdr:nvSpPr>
        <xdr:cNvPr id="8" name="textruta 7">
          <a:extLst>
            <a:ext uri="{FF2B5EF4-FFF2-40B4-BE49-F238E27FC236}">
              <a16:creationId xmlns:a16="http://schemas.microsoft.com/office/drawing/2014/main" id="{00000000-0008-0000-0000-000008000000}"/>
            </a:ext>
          </a:extLst>
        </xdr:cNvPr>
        <xdr:cNvSpPr txBox="1"/>
      </xdr:nvSpPr>
      <xdr:spPr>
        <a:xfrm>
          <a:off x="1370144" y="1462181"/>
          <a:ext cx="8688256" cy="993252"/>
        </a:xfrm>
        <a:prstGeom prst="rect">
          <a:avLst/>
        </a:prstGeom>
        <a:solidFill>
          <a:schemeClr val="bg1"/>
        </a:solidFill>
        <a:ln w="3175">
          <a:noFill/>
        </a:ln>
        <a:effectLst/>
      </xdr:spPr>
      <xdr:style>
        <a:lnRef idx="1">
          <a:schemeClr val="accent1"/>
        </a:lnRef>
        <a:fillRef idx="3">
          <a:schemeClr val="accent1"/>
        </a:fillRef>
        <a:effectRef idx="2">
          <a:schemeClr val="accent1"/>
        </a:effectRef>
        <a:fontRef idx="minor">
          <a:schemeClr val="lt1"/>
        </a:fontRef>
      </xdr:style>
      <xdr:txBody>
        <a:bodyPr rtlCol="0" anchor="t"/>
        <a:lstStyle/>
        <a:p>
          <a:pPr marL="0" indent="0" algn="l"/>
          <a:r>
            <a:rPr lang="sv-SE" sz="1200" b="1">
              <a:solidFill>
                <a:sysClr val="windowText" lastClr="000000"/>
              </a:solidFill>
              <a:latin typeface="+mn-lt"/>
              <a:ea typeface="Verdana" panose="020B0604030504040204" pitchFamily="34" charset="0"/>
              <a:cs typeface="Verdana" panose="020B0604030504040204" pitchFamily="34" charset="0"/>
            </a:rPr>
            <a:t>Väljer</a:t>
          </a:r>
          <a:r>
            <a:rPr lang="sv-SE" sz="1200" b="1" baseline="0">
              <a:solidFill>
                <a:sysClr val="windowText" lastClr="000000"/>
              </a:solidFill>
              <a:latin typeface="+mn-lt"/>
              <a:ea typeface="Verdana" panose="020B0604030504040204" pitchFamily="34" charset="0"/>
              <a:cs typeface="Verdana" panose="020B0604030504040204" pitchFamily="34" charset="0"/>
            </a:rPr>
            <a:t> du att investera i ett Skåform från Skånebeslag gör du ett hållbart val. Skåform har tydliga miljö- och driftsmässiga fördelar.</a:t>
          </a:r>
        </a:p>
        <a:p>
          <a:pPr marL="0" indent="0" algn="l"/>
          <a:endParaRPr lang="sv-SE" sz="1200" b="1" baseline="0">
            <a:solidFill>
              <a:sysClr val="windowText" lastClr="000000"/>
            </a:solidFill>
            <a:latin typeface="+mn-lt"/>
            <a:ea typeface="Verdana" panose="020B0604030504040204" pitchFamily="34" charset="0"/>
            <a:cs typeface="Verdana" panose="020B0604030504040204" pitchFamily="34" charset="0"/>
          </a:endParaRPr>
        </a:p>
        <a:p>
          <a:pPr marL="0" indent="0" algn="l"/>
          <a:r>
            <a:rPr lang="sv-SE" sz="1200" b="1" baseline="0">
              <a:solidFill>
                <a:sysClr val="windowText" lastClr="000000"/>
              </a:solidFill>
              <a:latin typeface="+mn-lt"/>
              <a:ea typeface="Verdana" panose="020B0604030504040204" pitchFamily="34" charset="0"/>
              <a:cs typeface="Verdana" panose="020B0604030504040204" pitchFamily="34" charset="0"/>
            </a:rPr>
            <a:t>Fyll i livscykelkostnadskalkylen nedan så får du se vilka ekonomiska fördelar Skåform ger dig!</a:t>
          </a:r>
          <a:endParaRPr lang="sv-SE" sz="1200" b="1">
            <a:solidFill>
              <a:sysClr val="windowText" lastClr="000000"/>
            </a:solidFill>
            <a:latin typeface="+mn-lt"/>
            <a:ea typeface="Verdana" panose="020B0604030504040204" pitchFamily="34" charset="0"/>
            <a:cs typeface="Verdana" panose="020B0604030504040204" pitchFamily="34" charset="0"/>
          </a:endParaRPr>
        </a:p>
      </xdr:txBody>
    </xdr:sp>
    <xdr:clientData/>
  </xdr:twoCellAnchor>
  <xdr:twoCellAnchor editAs="absolute">
    <xdr:from>
      <xdr:col>3</xdr:col>
      <xdr:colOff>8069</xdr:colOff>
      <xdr:row>12</xdr:row>
      <xdr:rowOff>85777</xdr:rowOff>
    </xdr:from>
    <xdr:to>
      <xdr:col>7</xdr:col>
      <xdr:colOff>93794</xdr:colOff>
      <xdr:row>36</xdr:row>
      <xdr:rowOff>30480</xdr:rowOff>
    </xdr:to>
    <xdr:sp macro="" textlink="">
      <xdr:nvSpPr>
        <xdr:cNvPr id="10" name="Rektangel: rundade hörn 9">
          <a:extLst>
            <a:ext uri="{FF2B5EF4-FFF2-40B4-BE49-F238E27FC236}">
              <a16:creationId xmlns:a16="http://schemas.microsoft.com/office/drawing/2014/main" id="{00000000-0008-0000-0000-00000A000000}"/>
            </a:ext>
          </a:extLst>
        </xdr:cNvPr>
        <xdr:cNvSpPr/>
      </xdr:nvSpPr>
      <xdr:spPr>
        <a:xfrm>
          <a:off x="1493969" y="3057577"/>
          <a:ext cx="5633085" cy="4211903"/>
        </a:xfrm>
        <a:prstGeom prst="roundRect">
          <a:avLst>
            <a:gd name="adj" fmla="val 0"/>
          </a:avLst>
        </a:prstGeom>
        <a:solidFill>
          <a:schemeClr val="bg1"/>
        </a:solidFill>
        <a:ln w="3175">
          <a:noFill/>
        </a:ln>
        <a:effectLst/>
      </xdr:spPr>
      <xdr:style>
        <a:lnRef idx="1">
          <a:schemeClr val="accent1"/>
        </a:lnRef>
        <a:fillRef idx="3">
          <a:schemeClr val="accent1"/>
        </a:fillRef>
        <a:effectRef idx="2">
          <a:schemeClr val="accent1"/>
        </a:effectRef>
        <a:fontRef idx="minor">
          <a:schemeClr val="lt1"/>
        </a:fontRef>
      </xdr:style>
      <xdr:txBody>
        <a:bodyPr rtlCol="0" anchor="t"/>
        <a:lstStyle/>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Tillverkat i kompaktlaminat (HPL)</a:t>
          </a:r>
        </a:p>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Mycket hög fukttålighet</a:t>
          </a:r>
        </a:p>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Minimala underhållskostnader</a:t>
          </a:r>
        </a:p>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Låg miljöpåverkan från koldioxid</a:t>
          </a:r>
        </a:p>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Högsta betyg för miljöpåverkan hos Sundahus och Byggvarubedömningen</a:t>
          </a:r>
        </a:p>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Ingen miljöpåverkan från zinkbehandlad plåt</a:t>
          </a:r>
        </a:p>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Slutborrat - kan limmas på kakel utan hål i tätskikt</a:t>
          </a:r>
        </a:p>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Enkelt att montera el - inga ingrepp i skåpet då ryggen är inflyttad</a:t>
          </a:r>
        </a:p>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Lätt att rengöra</a:t>
          </a:r>
        </a:p>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Dimbar belysning </a:t>
          </a:r>
        </a:p>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Fördela kostnaden över hela livslängden enligt K3-regelverket</a:t>
          </a:r>
        </a:p>
        <a:p>
          <a:pPr marL="171450" indent="-171450" algn="l">
            <a:lnSpc>
              <a:spcPct val="150000"/>
            </a:lnSpc>
            <a:buFont typeface="Arial" panose="020B0604020202020204" pitchFamily="34" charset="0"/>
            <a:buChar char="•"/>
          </a:pPr>
          <a:r>
            <a:rPr lang="en-US" sz="1400">
              <a:solidFill>
                <a:sysClr val="windowText" lastClr="000000"/>
              </a:solidFill>
              <a:latin typeface="+mn-lt"/>
              <a:ea typeface="Verdana" panose="020B0604030504040204" pitchFamily="34" charset="0"/>
              <a:cs typeface="Verdana" panose="020B0604030504040204" pitchFamily="34" charset="0"/>
            </a:rPr>
            <a:t>Svensktillverkat sedan 1995</a:t>
          </a:r>
        </a:p>
      </xdr:txBody>
    </xdr:sp>
    <xdr:clientData/>
  </xdr:twoCellAnchor>
  <xdr:twoCellAnchor editAs="absolute">
    <xdr:from>
      <xdr:col>7</xdr:col>
      <xdr:colOff>559734</xdr:colOff>
      <xdr:row>11</xdr:row>
      <xdr:rowOff>150454</xdr:rowOff>
    </xdr:from>
    <xdr:to>
      <xdr:col>14</xdr:col>
      <xdr:colOff>55057</xdr:colOff>
      <xdr:row>18</xdr:row>
      <xdr:rowOff>51356</xdr:rowOff>
    </xdr:to>
    <xdr:grpSp>
      <xdr:nvGrpSpPr>
        <xdr:cNvPr id="11" name="Grupp 10">
          <a:extLst>
            <a:ext uri="{FF2B5EF4-FFF2-40B4-BE49-F238E27FC236}">
              <a16:creationId xmlns:a16="http://schemas.microsoft.com/office/drawing/2014/main" id="{00000000-0008-0000-0000-00000B000000}"/>
            </a:ext>
          </a:extLst>
        </xdr:cNvPr>
        <xdr:cNvGrpSpPr/>
      </xdr:nvGrpSpPr>
      <xdr:grpSpPr>
        <a:xfrm>
          <a:off x="6968698" y="2885490"/>
          <a:ext cx="5795430" cy="1302437"/>
          <a:chOff x="1416474" y="13924698"/>
          <a:chExt cx="5849739" cy="2507344"/>
        </a:xfrm>
      </xdr:grpSpPr>
      <xdr:sp macro="" textlink="">
        <xdr:nvSpPr>
          <xdr:cNvPr id="12" name="Pratbubbla: rektangel med rundade hörn 11">
            <a:extLst>
              <a:ext uri="{FF2B5EF4-FFF2-40B4-BE49-F238E27FC236}">
                <a16:creationId xmlns:a16="http://schemas.microsoft.com/office/drawing/2014/main" id="{00000000-0008-0000-0000-00000C000000}"/>
              </a:ext>
            </a:extLst>
          </xdr:cNvPr>
          <xdr:cNvSpPr/>
        </xdr:nvSpPr>
        <xdr:spPr>
          <a:xfrm>
            <a:off x="1416474" y="13924698"/>
            <a:ext cx="5849739" cy="2507344"/>
          </a:xfrm>
          <a:prstGeom prst="wedgeRoundRectCallout">
            <a:avLst>
              <a:gd name="adj1" fmla="val -54606"/>
              <a:gd name="adj2" fmla="val -4278"/>
              <a:gd name="adj3" fmla="val 16667"/>
            </a:avLst>
          </a:prstGeom>
          <a:solidFill>
            <a:schemeClr val="bg1"/>
          </a:solidFill>
          <a:ln w="3175">
            <a:solidFill>
              <a:schemeClr val="accent3">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050"/>
          </a:p>
        </xdr:txBody>
      </xdr:sp>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1601771" y="13991278"/>
            <a:ext cx="5479145" cy="2395306"/>
          </a:xfrm>
          <a:prstGeom prst="rect">
            <a:avLst/>
          </a:prstGeom>
          <a:noFill/>
          <a:ln w="9525">
            <a:noFill/>
            <a:miter lim="800000"/>
            <a:headEnd/>
            <a:tailEnd/>
          </a:ln>
        </xdr:spPr>
        <xdr:txBody>
          <a:bodyPr vertOverflow="clip" wrap="square" lIns="27432" tIns="18288" rIns="0" bIns="0" anchor="t" upright="1"/>
          <a:lstStyle/>
          <a:p>
            <a:pPr algn="l" rtl="0">
              <a:defRPr sz="1000"/>
            </a:pPr>
            <a:r>
              <a:rPr lang="en-US" sz="1200" b="0" i="1" u="none" strike="noStrike" baseline="0">
                <a:solidFill>
                  <a:srgbClr val="000000"/>
                </a:solidFill>
                <a:latin typeface="+mn-lt"/>
                <a:ea typeface="Verdana"/>
                <a:cs typeface="Verdana"/>
              </a:rPr>
              <a:t>”Materialet i kompakt högtryckslaminat är orsaken till att vi valt Skåform. Vi har aldrig haft några reklamationer. Det ger en bra ekonomi vilket är otroligt viktigt ur ett förvaltningsperspektiv. Sen är det en stor fördel gentemot andra märken att man kan bygga samman eller ta bort, till exempelvis belysning, i samma kvalitetsmaterial.”</a:t>
            </a:r>
          </a:p>
          <a:p>
            <a:pPr algn="r" rtl="0">
              <a:defRPr sz="1000"/>
            </a:pPr>
            <a:r>
              <a:rPr lang="en-US" sz="1050" b="1" i="0" u="none" strike="noStrike" baseline="0">
                <a:solidFill>
                  <a:srgbClr val="000000"/>
                </a:solidFill>
                <a:latin typeface="+mn-lt"/>
                <a:ea typeface="Verdana"/>
                <a:cs typeface="Verdana"/>
              </a:rPr>
              <a:t>Jan Berndtsson</a:t>
            </a:r>
          </a:p>
          <a:p>
            <a:pPr algn="r" rtl="0">
              <a:defRPr sz="1000"/>
            </a:pPr>
            <a:r>
              <a:rPr lang="en-US" sz="1050" b="1" i="0" u="none" strike="noStrike" baseline="0">
                <a:solidFill>
                  <a:srgbClr val="000000"/>
                </a:solidFill>
                <a:latin typeface="+mn-lt"/>
                <a:ea typeface="Verdana"/>
                <a:cs typeface="Verdana"/>
              </a:rPr>
              <a:t>AB Bostäder i Borås</a:t>
            </a:r>
          </a:p>
          <a:p>
            <a:pPr algn="ctr" rtl="0">
              <a:defRPr sz="1000"/>
            </a:pPr>
            <a:endParaRPr lang="en-US" sz="1050" b="0" i="0" u="none" strike="noStrike" baseline="0">
              <a:solidFill>
                <a:srgbClr val="000000"/>
              </a:solidFill>
              <a:latin typeface="Verdana"/>
              <a:ea typeface="Verdana"/>
              <a:cs typeface="Verdana"/>
            </a:endParaRPr>
          </a:p>
        </xdr:txBody>
      </xdr:sp>
    </xdr:grpSp>
    <xdr:clientData/>
  </xdr:twoCellAnchor>
  <xdr:twoCellAnchor editAs="absolute">
    <xdr:from>
      <xdr:col>7</xdr:col>
      <xdr:colOff>559734</xdr:colOff>
      <xdr:row>27</xdr:row>
      <xdr:rowOff>58078</xdr:rowOff>
    </xdr:from>
    <xdr:to>
      <xdr:col>14</xdr:col>
      <xdr:colOff>56811</xdr:colOff>
      <xdr:row>33</xdr:row>
      <xdr:rowOff>7620</xdr:rowOff>
    </xdr:to>
    <xdr:grpSp>
      <xdr:nvGrpSpPr>
        <xdr:cNvPr id="15" name="Grupp 14">
          <a:extLst>
            <a:ext uri="{FF2B5EF4-FFF2-40B4-BE49-F238E27FC236}">
              <a16:creationId xmlns:a16="http://schemas.microsoft.com/office/drawing/2014/main" id="{00000000-0008-0000-0000-00000F000000}"/>
            </a:ext>
          </a:extLst>
        </xdr:cNvPr>
        <xdr:cNvGrpSpPr/>
      </xdr:nvGrpSpPr>
      <xdr:grpSpPr>
        <a:xfrm>
          <a:off x="6968698" y="5786685"/>
          <a:ext cx="5797184" cy="1010899"/>
          <a:chOff x="8185114" y="13992732"/>
          <a:chExt cx="5850000" cy="1886803"/>
        </a:xfrm>
      </xdr:grpSpPr>
      <xdr:sp macro="" textlink="">
        <xdr:nvSpPr>
          <xdr:cNvPr id="16" name="Pratbubbla: rektangel med rundade hörn 15">
            <a:extLst>
              <a:ext uri="{FF2B5EF4-FFF2-40B4-BE49-F238E27FC236}">
                <a16:creationId xmlns:a16="http://schemas.microsoft.com/office/drawing/2014/main" id="{00000000-0008-0000-0000-000010000000}"/>
              </a:ext>
            </a:extLst>
          </xdr:cNvPr>
          <xdr:cNvSpPr/>
        </xdr:nvSpPr>
        <xdr:spPr>
          <a:xfrm>
            <a:off x="8185114" y="13992732"/>
            <a:ext cx="5850000" cy="1886803"/>
          </a:xfrm>
          <a:prstGeom prst="wedgeRoundRectCallout">
            <a:avLst>
              <a:gd name="adj1" fmla="val -55309"/>
              <a:gd name="adj2" fmla="val -3893"/>
              <a:gd name="adj3" fmla="val 16667"/>
            </a:avLst>
          </a:prstGeom>
          <a:solidFill>
            <a:schemeClr val="bg1"/>
          </a:solidFill>
          <a:ln w="3175">
            <a:solidFill>
              <a:schemeClr val="accent3">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050"/>
          </a:p>
        </xdr:txBody>
      </xdr:sp>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8355026" y="14082715"/>
            <a:ext cx="5510177" cy="1706837"/>
          </a:xfrm>
          <a:prstGeom prst="rect">
            <a:avLst/>
          </a:prstGeom>
          <a:noFill/>
          <a:ln w="9525">
            <a:noFill/>
            <a:miter lim="800000"/>
            <a:headEnd/>
            <a:tailEnd/>
          </a:ln>
        </xdr:spPr>
        <xdr:txBody>
          <a:bodyPr vertOverflow="clip" wrap="square" lIns="27432" tIns="18288" rIns="0" bIns="0" anchor="t" upright="1"/>
          <a:lstStyle/>
          <a:p>
            <a:pPr algn="l"/>
            <a:r>
              <a:rPr lang="en-US" sz="1200" i="1">
                <a:effectLst/>
                <a:latin typeface="+mn-lt"/>
                <a:ea typeface="Verdana" panose="020B0604030504040204" pitchFamily="34" charset="0"/>
                <a:cs typeface="Verdana" panose="020B0604030504040204" pitchFamily="34" charset="0"/>
              </a:rPr>
              <a:t>"Badrumsskåp måste hålla. De ska också vara stabila, lättstädade och hygieniska. Högtryckslaminat är superintressant eftersom det står emot så mycket slitage och är just hygieniskt.”</a:t>
            </a:r>
          </a:p>
          <a:p>
            <a:pPr algn="r"/>
            <a:r>
              <a:rPr lang="en-US" sz="1050" b="1" i="0">
                <a:effectLst/>
                <a:latin typeface="+mn-lt"/>
                <a:ea typeface="Verdana" panose="020B0604030504040204" pitchFamily="34" charset="0"/>
                <a:cs typeface="Verdana" panose="020B0604030504040204" pitchFamily="34" charset="0"/>
              </a:rPr>
              <a:t>Kerstin Sigbo </a:t>
            </a:r>
          </a:p>
          <a:p>
            <a:pPr algn="r"/>
            <a:r>
              <a:rPr lang="en-US" sz="1050" b="1" i="0">
                <a:effectLst/>
                <a:latin typeface="+mn-lt"/>
                <a:ea typeface="Verdana" panose="020B0604030504040204" pitchFamily="34" charset="0"/>
                <a:cs typeface="Verdana" panose="020B0604030504040204" pitchFamily="34" charset="0"/>
              </a:rPr>
              <a:t>FOJAB Arkitekter</a:t>
            </a:r>
          </a:p>
          <a:p>
            <a:pPr algn="ctr" rtl="0">
              <a:defRPr sz="1000"/>
            </a:pPr>
            <a:endParaRPr lang="en-US" sz="1050" b="0" i="0" u="none" strike="noStrike" baseline="0">
              <a:solidFill>
                <a:srgbClr val="000000"/>
              </a:solidFill>
              <a:latin typeface="Verdana"/>
              <a:ea typeface="Verdana"/>
              <a:cs typeface="Verdana"/>
            </a:endParaRPr>
          </a:p>
        </xdr:txBody>
      </xdr:sp>
    </xdr:grpSp>
    <xdr:clientData/>
  </xdr:twoCellAnchor>
  <xdr:twoCellAnchor editAs="absolute">
    <xdr:from>
      <xdr:col>7</xdr:col>
      <xdr:colOff>559734</xdr:colOff>
      <xdr:row>34</xdr:row>
      <xdr:rowOff>40099</xdr:rowOff>
    </xdr:from>
    <xdr:to>
      <xdr:col>14</xdr:col>
      <xdr:colOff>56811</xdr:colOff>
      <xdr:row>39</xdr:row>
      <xdr:rowOff>17033</xdr:rowOff>
    </xdr:to>
    <xdr:grpSp>
      <xdr:nvGrpSpPr>
        <xdr:cNvPr id="18" name="Grupp 17">
          <a:extLst>
            <a:ext uri="{FF2B5EF4-FFF2-40B4-BE49-F238E27FC236}">
              <a16:creationId xmlns:a16="http://schemas.microsoft.com/office/drawing/2014/main" id="{00000000-0008-0000-0000-000012000000}"/>
            </a:ext>
          </a:extLst>
        </xdr:cNvPr>
        <xdr:cNvGrpSpPr/>
      </xdr:nvGrpSpPr>
      <xdr:grpSpPr>
        <a:xfrm>
          <a:off x="6968698" y="7006956"/>
          <a:ext cx="5797184" cy="861398"/>
          <a:chOff x="8157901" y="17528271"/>
          <a:chExt cx="5850000" cy="1671407"/>
        </a:xfrm>
      </xdr:grpSpPr>
      <xdr:sp macro="" textlink="">
        <xdr:nvSpPr>
          <xdr:cNvPr id="19" name="Pratbubbla: rektangel med rundade hörn 18">
            <a:extLst>
              <a:ext uri="{FF2B5EF4-FFF2-40B4-BE49-F238E27FC236}">
                <a16:creationId xmlns:a16="http://schemas.microsoft.com/office/drawing/2014/main" id="{00000000-0008-0000-0000-000013000000}"/>
              </a:ext>
            </a:extLst>
          </xdr:cNvPr>
          <xdr:cNvSpPr/>
        </xdr:nvSpPr>
        <xdr:spPr>
          <a:xfrm>
            <a:off x="8157901" y="17528271"/>
            <a:ext cx="5850000" cy="1671407"/>
          </a:xfrm>
          <a:prstGeom prst="wedgeRoundRectCallout">
            <a:avLst>
              <a:gd name="adj1" fmla="val -54414"/>
              <a:gd name="adj2" fmla="val -2370"/>
              <a:gd name="adj3" fmla="val 16667"/>
            </a:avLst>
          </a:prstGeom>
          <a:solidFill>
            <a:schemeClr val="bg1"/>
          </a:solidFill>
          <a:ln w="3175">
            <a:solidFill>
              <a:schemeClr val="accent3">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050"/>
          </a:p>
        </xdr:txBody>
      </xdr:sp>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8245812" y="17635719"/>
            <a:ext cx="5674178" cy="1538152"/>
          </a:xfrm>
          <a:prstGeom prst="rect">
            <a:avLst/>
          </a:prstGeom>
          <a:noFill/>
          <a:ln w="9525">
            <a:noFill/>
            <a:miter lim="800000"/>
            <a:headEnd/>
            <a:tailEnd/>
          </a:ln>
        </xdr:spPr>
        <xdr:txBody>
          <a:bodyPr vertOverflow="clip" wrap="square" lIns="27432" tIns="18288" rIns="0" bIns="0" anchor="t" upright="1"/>
          <a:lstStyle/>
          <a:p>
            <a:pPr algn="l"/>
            <a:r>
              <a:rPr lang="en-US" sz="1200" i="1">
                <a:effectLst/>
                <a:latin typeface="+mn-lt"/>
                <a:ea typeface="+mn-ea"/>
                <a:cs typeface="+mn-cs"/>
              </a:rPr>
              <a:t>"Lång livslängd och mycket tåligt mot fukt och repor. Då ABK arbetar med en livscykel på 25–30 år så vill man arbeta med Skåform.”</a:t>
            </a:r>
            <a:endParaRPr lang="en-US" sz="1200" i="1">
              <a:effectLst/>
              <a:latin typeface="+mn-lt"/>
            </a:endParaRPr>
          </a:p>
          <a:p>
            <a:pPr algn="r"/>
            <a:r>
              <a:rPr lang="en-US" sz="1050" b="1" i="0">
                <a:effectLst/>
                <a:latin typeface="+mn-lt"/>
                <a:ea typeface="+mn-ea"/>
                <a:cs typeface="+mn-cs"/>
              </a:rPr>
              <a:t>Bertil Olsson</a:t>
            </a:r>
            <a:endParaRPr lang="en-US" sz="1050" b="1" i="0">
              <a:effectLst/>
              <a:latin typeface="+mn-lt"/>
            </a:endParaRPr>
          </a:p>
          <a:p>
            <a:pPr algn="r"/>
            <a:r>
              <a:rPr lang="en-US" sz="1050" b="1" i="0">
                <a:effectLst/>
                <a:latin typeface="+mn-lt"/>
                <a:ea typeface="+mn-ea"/>
                <a:cs typeface="+mn-cs"/>
              </a:rPr>
              <a:t>AB Kristianstadsbyggen (ABK)</a:t>
            </a:r>
            <a:endParaRPr lang="en-US" sz="1050" b="1" i="0">
              <a:effectLst/>
              <a:latin typeface="+mn-lt"/>
            </a:endParaRPr>
          </a:p>
          <a:p>
            <a:pPr algn="ctr" rtl="0">
              <a:defRPr sz="1000"/>
            </a:pPr>
            <a:endParaRPr lang="en-US" sz="1050" b="0" i="0" u="none" strike="noStrike" baseline="0">
              <a:solidFill>
                <a:srgbClr val="000000"/>
              </a:solidFill>
              <a:latin typeface="Verdana"/>
              <a:ea typeface="Verdana"/>
              <a:cs typeface="Verdana"/>
            </a:endParaRPr>
          </a:p>
        </xdr:txBody>
      </xdr:sp>
    </xdr:grpSp>
    <xdr:clientData/>
  </xdr:twoCellAnchor>
  <xdr:twoCellAnchor editAs="absolute">
    <xdr:from>
      <xdr:col>7</xdr:col>
      <xdr:colOff>559734</xdr:colOff>
      <xdr:row>19</xdr:row>
      <xdr:rowOff>107726</xdr:rowOff>
    </xdr:from>
    <xdr:to>
      <xdr:col>14</xdr:col>
      <xdr:colOff>56811</xdr:colOff>
      <xdr:row>25</xdr:row>
      <xdr:rowOff>171974</xdr:rowOff>
    </xdr:to>
    <xdr:grpSp>
      <xdr:nvGrpSpPr>
        <xdr:cNvPr id="21" name="Grupp 20">
          <a:extLst>
            <a:ext uri="{FF2B5EF4-FFF2-40B4-BE49-F238E27FC236}">
              <a16:creationId xmlns:a16="http://schemas.microsoft.com/office/drawing/2014/main" id="{00000000-0008-0000-0000-000015000000}"/>
            </a:ext>
          </a:extLst>
        </xdr:cNvPr>
        <xdr:cNvGrpSpPr/>
      </xdr:nvGrpSpPr>
      <xdr:grpSpPr>
        <a:xfrm>
          <a:off x="6968698" y="4421190"/>
          <a:ext cx="5797184" cy="1125605"/>
          <a:chOff x="1294011" y="17528271"/>
          <a:chExt cx="5850000" cy="1946360"/>
        </a:xfrm>
      </xdr:grpSpPr>
      <xdr:sp macro="" textlink="">
        <xdr:nvSpPr>
          <xdr:cNvPr id="22" name="Pratbubbla: rektangel med rundade hörn 21">
            <a:extLst>
              <a:ext uri="{FF2B5EF4-FFF2-40B4-BE49-F238E27FC236}">
                <a16:creationId xmlns:a16="http://schemas.microsoft.com/office/drawing/2014/main" id="{00000000-0008-0000-0000-000016000000}"/>
              </a:ext>
            </a:extLst>
          </xdr:cNvPr>
          <xdr:cNvSpPr/>
        </xdr:nvSpPr>
        <xdr:spPr>
          <a:xfrm>
            <a:off x="1294011" y="17528271"/>
            <a:ext cx="5850000" cy="1946360"/>
          </a:xfrm>
          <a:prstGeom prst="wedgeRoundRectCallout">
            <a:avLst>
              <a:gd name="adj1" fmla="val -54879"/>
              <a:gd name="adj2" fmla="val -1878"/>
              <a:gd name="adj3" fmla="val 16667"/>
            </a:avLst>
          </a:prstGeom>
          <a:solidFill>
            <a:schemeClr val="bg1"/>
          </a:solidFill>
          <a:ln w="3175">
            <a:solidFill>
              <a:schemeClr val="accent3">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050"/>
          </a:p>
        </xdr:txBody>
      </xdr:sp>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1401584" y="17631035"/>
            <a:ext cx="5634854" cy="1740832"/>
          </a:xfrm>
          <a:prstGeom prst="rect">
            <a:avLst/>
          </a:prstGeom>
          <a:noFill/>
          <a:ln w="9525">
            <a:noFill/>
            <a:miter lim="800000"/>
            <a:headEnd/>
            <a:tailEnd/>
          </a:ln>
        </xdr:spPr>
        <xdr:txBody>
          <a:bodyPr vertOverflow="clip" wrap="square" lIns="27432" tIns="18288" rIns="0" bIns="0" anchor="t" upright="1"/>
          <a:lstStyle/>
          <a:p>
            <a:pPr algn="l"/>
            <a:r>
              <a:rPr lang="en-US" sz="1200" i="1">
                <a:effectLst/>
                <a:latin typeface="+mn-lt"/>
                <a:ea typeface="+mn-ea"/>
                <a:cs typeface="+mn-cs"/>
              </a:rPr>
              <a:t>”Mycket bra kvalitet. Står emot både väta och fukt. Skåform badrumsskåp håller mycket längre än andra skåp vilket ger oss en bättre totalekonomi. Vi har i princip enbart Skåforms badrumsskåp i vårt sortiment.”</a:t>
            </a:r>
            <a:endParaRPr lang="en-US" sz="1200" i="1">
              <a:effectLst/>
            </a:endParaRPr>
          </a:p>
          <a:p>
            <a:pPr algn="r"/>
            <a:r>
              <a:rPr lang="en-US" sz="1050" b="1" i="0">
                <a:effectLst/>
                <a:latin typeface="+mn-lt"/>
                <a:ea typeface="+mn-ea"/>
                <a:cs typeface="+mn-cs"/>
              </a:rPr>
              <a:t>Mikael Siecke</a:t>
            </a:r>
            <a:endParaRPr lang="en-US" sz="1050" b="1" i="0">
              <a:effectLst/>
            </a:endParaRPr>
          </a:p>
          <a:p>
            <a:pPr algn="r"/>
            <a:r>
              <a:rPr lang="en-US" sz="1050" b="1" i="0">
                <a:effectLst/>
                <a:latin typeface="+mn-lt"/>
                <a:ea typeface="+mn-ea"/>
                <a:cs typeface="+mn-cs"/>
              </a:rPr>
              <a:t>MKB Fastighets AB</a:t>
            </a:r>
            <a:endParaRPr lang="en-US" sz="1050" b="1" i="0">
              <a:solidFill>
                <a:srgbClr val="FF0000"/>
              </a:solidFill>
              <a:effectLst/>
            </a:endParaRPr>
          </a:p>
          <a:p>
            <a:pPr algn="ctr" rtl="0">
              <a:defRPr sz="1000"/>
            </a:pPr>
            <a:endParaRPr lang="en-US" sz="1050" b="0" i="1" u="none" strike="noStrike" baseline="0">
              <a:solidFill>
                <a:srgbClr val="000000"/>
              </a:solidFill>
              <a:latin typeface="Verdana"/>
              <a:ea typeface="Verdana"/>
              <a:cs typeface="Verdana"/>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180974</xdr:colOff>
      <xdr:row>1</xdr:row>
      <xdr:rowOff>129540</xdr:rowOff>
    </xdr:from>
    <xdr:to>
      <xdr:col>2</xdr:col>
      <xdr:colOff>1729740</xdr:colOff>
      <xdr:row>4</xdr:row>
      <xdr:rowOff>66675</xdr:rowOff>
    </xdr:to>
    <xdr:sp macro="" textlink="">
      <xdr:nvSpPr>
        <xdr:cNvPr id="3" name="Rektangel 2">
          <a:extLst>
            <a:ext uri="{FF2B5EF4-FFF2-40B4-BE49-F238E27FC236}">
              <a16:creationId xmlns:a16="http://schemas.microsoft.com/office/drawing/2014/main" id="{00000000-0008-0000-0100-000003000000}"/>
            </a:ext>
          </a:extLst>
        </xdr:cNvPr>
        <xdr:cNvSpPr/>
      </xdr:nvSpPr>
      <xdr:spPr>
        <a:xfrm>
          <a:off x="180974" y="289560"/>
          <a:ext cx="1746886" cy="417195"/>
        </a:xfrm>
        <a:prstGeom prst="rect">
          <a:avLst/>
        </a:prstGeom>
        <a:solidFill>
          <a:schemeClr val="tx2">
            <a:lumMod val="20000"/>
            <a:lumOff val="80000"/>
          </a:schemeClr>
        </a:solidFill>
        <a:ln w="3175">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n-US" sz="1200" b="1">
              <a:solidFill>
                <a:sysClr val="windowText" lastClr="000000"/>
              </a:solidFill>
            </a:rPr>
            <a:t>Skriv</a:t>
          </a:r>
          <a:r>
            <a:rPr lang="en-US" sz="1200" b="1" baseline="0">
              <a:solidFill>
                <a:sysClr val="windowText" lastClr="000000"/>
              </a:solidFill>
            </a:rPr>
            <a:t> in dina uppgifter i de blå cellerna</a:t>
          </a:r>
          <a:endParaRPr lang="en-US" sz="1200" b="1">
            <a:solidFill>
              <a:sysClr val="windowText" lastClr="000000"/>
            </a:solidFill>
          </a:endParaRPr>
        </a:p>
      </xdr:txBody>
    </xdr:sp>
    <xdr:clientData/>
  </xdr:twoCellAnchor>
  <xdr:twoCellAnchor>
    <xdr:from>
      <xdr:col>2</xdr:col>
      <xdr:colOff>0</xdr:colOff>
      <xdr:row>66</xdr:row>
      <xdr:rowOff>99060</xdr:rowOff>
    </xdr:from>
    <xdr:to>
      <xdr:col>2</xdr:col>
      <xdr:colOff>1737360</xdr:colOff>
      <xdr:row>69</xdr:row>
      <xdr:rowOff>57150</xdr:rowOff>
    </xdr:to>
    <xdr:sp macro="" textlink="">
      <xdr:nvSpPr>
        <xdr:cNvPr id="6" name="Rektangel 5">
          <a:extLst>
            <a:ext uri="{FF2B5EF4-FFF2-40B4-BE49-F238E27FC236}">
              <a16:creationId xmlns:a16="http://schemas.microsoft.com/office/drawing/2014/main" id="{00000000-0008-0000-0100-000006000000}"/>
            </a:ext>
          </a:extLst>
        </xdr:cNvPr>
        <xdr:cNvSpPr/>
      </xdr:nvSpPr>
      <xdr:spPr>
        <a:xfrm>
          <a:off x="198120" y="11269980"/>
          <a:ext cx="1737360" cy="438150"/>
        </a:xfrm>
        <a:prstGeom prst="rect">
          <a:avLst/>
        </a:prstGeom>
        <a:solidFill>
          <a:schemeClr val="tx2">
            <a:lumMod val="20000"/>
            <a:lumOff val="80000"/>
          </a:schemeClr>
        </a:solidFill>
        <a:ln w="3175">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n-US" sz="1200" b="1">
              <a:solidFill>
                <a:sysClr val="windowText" lastClr="000000"/>
              </a:solidFill>
            </a:rPr>
            <a:t>Skriv</a:t>
          </a:r>
          <a:r>
            <a:rPr lang="en-US" sz="1200" b="1" baseline="0">
              <a:solidFill>
                <a:sysClr val="windowText" lastClr="000000"/>
              </a:solidFill>
            </a:rPr>
            <a:t> in dina uppgifter i de blå cellerna</a:t>
          </a:r>
          <a:endParaRPr lang="en-US" sz="1200" b="1">
            <a:solidFill>
              <a:sysClr val="windowText" lastClr="000000"/>
            </a:solidFill>
          </a:endParaRPr>
        </a:p>
      </xdr:txBody>
    </xdr:sp>
    <xdr:clientData/>
  </xdr:twoCellAnchor>
  <xdr:twoCellAnchor>
    <xdr:from>
      <xdr:col>1</xdr:col>
      <xdr:colOff>83820</xdr:colOff>
      <xdr:row>20</xdr:row>
      <xdr:rowOff>76201</xdr:rowOff>
    </xdr:from>
    <xdr:to>
      <xdr:col>6</xdr:col>
      <xdr:colOff>28575</xdr:colOff>
      <xdr:row>25</xdr:row>
      <xdr:rowOff>30481</xdr:rowOff>
    </xdr:to>
    <xdr:sp macro="" textlink="">
      <xdr:nvSpPr>
        <xdr:cNvPr id="5" name="Rektangel 4">
          <a:extLst>
            <a:ext uri="{FF2B5EF4-FFF2-40B4-BE49-F238E27FC236}">
              <a16:creationId xmlns:a16="http://schemas.microsoft.com/office/drawing/2014/main" id="{00000000-0008-0000-0100-000005000000}"/>
            </a:ext>
          </a:extLst>
        </xdr:cNvPr>
        <xdr:cNvSpPr/>
      </xdr:nvSpPr>
      <xdr:spPr>
        <a:xfrm>
          <a:off x="83820" y="3863341"/>
          <a:ext cx="8021955" cy="777240"/>
        </a:xfrm>
        <a:prstGeom prst="rect">
          <a:avLst/>
        </a:prstGeom>
        <a:solidFill>
          <a:schemeClr val="accent6">
            <a:lumMod val="75000"/>
          </a:schemeClr>
        </a:solidFill>
        <a:ln w="3175">
          <a:noFill/>
        </a:ln>
        <a:effectLst>
          <a:innerShdw blurRad="114300">
            <a:prstClr val="black"/>
          </a:innerShdw>
          <a:softEdge rad="31750"/>
        </a:effectLst>
      </xdr:spPr>
      <xdr:style>
        <a:lnRef idx="1">
          <a:schemeClr val="accent1"/>
        </a:lnRef>
        <a:fillRef idx="3">
          <a:schemeClr val="accent1"/>
        </a:fillRef>
        <a:effectRef idx="2">
          <a:schemeClr val="accent1"/>
        </a:effectRef>
        <a:fontRef idx="minor">
          <a:schemeClr val="lt1"/>
        </a:fontRef>
      </xdr:style>
      <xdr:txBody>
        <a:bodyPr rtlCol="0" anchor="t"/>
        <a:lstStyle/>
        <a:p>
          <a:pPr algn="l"/>
          <a:r>
            <a:rPr lang="en-US" sz="1200" i="1">
              <a:solidFill>
                <a:schemeClr val="bg1"/>
              </a:solidFill>
            </a:rPr>
            <a:t>* Här kan du ange</a:t>
          </a:r>
          <a:r>
            <a:rPr lang="en-US" sz="1200" i="1" baseline="0">
              <a:solidFill>
                <a:schemeClr val="bg1"/>
              </a:solidFill>
            </a:rPr>
            <a:t> förväntad livslängd baserad på dina  erfarenheter. </a:t>
          </a:r>
          <a:endParaRPr lang="en-US" sz="1200" i="1">
            <a:solidFill>
              <a:schemeClr val="bg1"/>
            </a:solidFill>
          </a:endParaRPr>
        </a:p>
        <a:p>
          <a:pPr algn="l"/>
          <a:r>
            <a:rPr lang="en-US" sz="1200" i="1">
              <a:solidFill>
                <a:schemeClr val="bg1"/>
              </a:solidFill>
            </a:rPr>
            <a:t>Ingångsvärdena är baserade </a:t>
          </a:r>
          <a:r>
            <a:rPr lang="en-US" sz="1200" i="1" baseline="0">
              <a:solidFill>
                <a:schemeClr val="bg1"/>
              </a:solidFill>
            </a:rPr>
            <a:t>på erfarenheter från våra kunder, som tack vare Skåform fått mångårigt problemfritt ägande. Våra kunders erfarenhet visar också att konkurrenternas alternativ inte  motsvarar livslängden på Skåform.</a:t>
          </a:r>
        </a:p>
        <a:p>
          <a:pPr algn="ctr"/>
          <a:endParaRPr lang="en-US" sz="1100" i="1" baseline="0">
            <a:solidFill>
              <a:sysClr val="windowText" lastClr="000000"/>
            </a:solidFill>
          </a:endParaRPr>
        </a:p>
        <a:p>
          <a:pPr algn="ctr"/>
          <a:endParaRPr lang="en-US" sz="1100" i="1" baseline="0">
            <a:solidFill>
              <a:sysClr val="windowText" lastClr="000000"/>
            </a:solidFill>
          </a:endParaRPr>
        </a:p>
      </xdr:txBody>
    </xdr:sp>
    <xdr:clientData/>
  </xdr:twoCellAnchor>
  <xdr:twoCellAnchor>
    <xdr:from>
      <xdr:col>4</xdr:col>
      <xdr:colOff>922020</xdr:colOff>
      <xdr:row>1</xdr:row>
      <xdr:rowOff>133350</xdr:rowOff>
    </xdr:from>
    <xdr:to>
      <xdr:col>5</xdr:col>
      <xdr:colOff>874395</xdr:colOff>
      <xdr:row>4</xdr:row>
      <xdr:rowOff>115575</xdr:rowOff>
    </xdr:to>
    <xdr:sp macro="" textlink="">
      <xdr:nvSpPr>
        <xdr:cNvPr id="7" name="Pil: femhörning 6">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5160645" y="295275"/>
          <a:ext cx="1504950" cy="468000"/>
        </a:xfrm>
        <a:prstGeom prst="homePlate">
          <a:avLst>
            <a:gd name="adj" fmla="val 24510"/>
          </a:avLst>
        </a:prstGeom>
        <a:solidFill>
          <a:schemeClr val="bg2">
            <a:lumMod val="7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200">
              <a:solidFill>
                <a:sysClr val="windowText" lastClr="000000"/>
              </a:solidFill>
              <a:latin typeface="+mn-lt"/>
              <a:ea typeface="+mn-ea"/>
              <a:cs typeface="+mn-cs"/>
            </a:rPr>
            <a:t>2.</a:t>
          </a:r>
          <a:r>
            <a:rPr lang="en-US" sz="1200" baseline="0">
              <a:solidFill>
                <a:sysClr val="windowText" lastClr="000000"/>
              </a:solidFill>
              <a:latin typeface="+mn-lt"/>
              <a:ea typeface="+mn-ea"/>
              <a:cs typeface="+mn-cs"/>
            </a:rPr>
            <a:t> Pris för inköp och installation</a:t>
          </a:r>
        </a:p>
      </xdr:txBody>
    </xdr:sp>
    <xdr:clientData/>
  </xdr:twoCellAnchor>
  <xdr:twoCellAnchor>
    <xdr:from>
      <xdr:col>5</xdr:col>
      <xdr:colOff>782954</xdr:colOff>
      <xdr:row>66</xdr:row>
      <xdr:rowOff>133350</xdr:rowOff>
    </xdr:from>
    <xdr:to>
      <xdr:col>6</xdr:col>
      <xdr:colOff>130379</xdr:colOff>
      <xdr:row>69</xdr:row>
      <xdr:rowOff>115575</xdr:rowOff>
    </xdr:to>
    <xdr:sp macro="" textlink="">
      <xdr:nvSpPr>
        <xdr:cNvPr id="9" name="Pil: femhörning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6574154" y="11401425"/>
          <a:ext cx="900000" cy="468000"/>
        </a:xfrm>
        <a:prstGeom prst="homePlate">
          <a:avLst>
            <a:gd name="adj" fmla="val 24510"/>
          </a:avLst>
        </a:prstGeom>
        <a:solidFill>
          <a:schemeClr val="bg2">
            <a:lumMod val="7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200">
              <a:solidFill>
                <a:sysClr val="windowText" lastClr="000000"/>
              </a:solidFill>
              <a:latin typeface="+mn-lt"/>
              <a:ea typeface="+mn-ea"/>
              <a:cs typeface="+mn-cs"/>
            </a:rPr>
            <a:t>3. Resultat</a:t>
          </a:r>
        </a:p>
      </xdr:txBody>
    </xdr:sp>
    <xdr:clientData/>
  </xdr:twoCellAnchor>
  <xdr:twoCellAnchor>
    <xdr:from>
      <xdr:col>6</xdr:col>
      <xdr:colOff>200023</xdr:colOff>
      <xdr:row>84</xdr:row>
      <xdr:rowOff>182880</xdr:rowOff>
    </xdr:from>
    <xdr:to>
      <xdr:col>7</xdr:col>
      <xdr:colOff>6360373</xdr:colOff>
      <xdr:row>87</xdr:row>
      <xdr:rowOff>76200</xdr:rowOff>
    </xdr:to>
    <xdr:sp macro="" textlink="">
      <xdr:nvSpPr>
        <xdr:cNvPr id="10" name="Rektangel 9">
          <a:extLst>
            <a:ext uri="{FF2B5EF4-FFF2-40B4-BE49-F238E27FC236}">
              <a16:creationId xmlns:a16="http://schemas.microsoft.com/office/drawing/2014/main" id="{00000000-0008-0000-0100-00000A000000}"/>
            </a:ext>
          </a:extLst>
        </xdr:cNvPr>
        <xdr:cNvSpPr/>
      </xdr:nvSpPr>
      <xdr:spPr>
        <a:xfrm>
          <a:off x="7543798" y="14937105"/>
          <a:ext cx="6408000" cy="493395"/>
        </a:xfrm>
        <a:prstGeom prst="rect">
          <a:avLst/>
        </a:prstGeom>
        <a:solidFill>
          <a:schemeClr val="accent6">
            <a:lumMod val="75000"/>
          </a:schemeClr>
        </a:solidFill>
        <a:ln w="3175">
          <a:noFill/>
        </a:ln>
        <a:effectLst>
          <a:innerShdw blurRad="114300">
            <a:prstClr val="black"/>
          </a:innerShdw>
          <a:softEdge rad="31750"/>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200" i="1">
              <a:solidFill>
                <a:schemeClr val="lt1"/>
              </a:solidFill>
              <a:effectLst/>
              <a:latin typeface="+mn-lt"/>
              <a:ea typeface="+mn-ea"/>
              <a:cs typeface="+mn-cs"/>
            </a:rPr>
            <a:t>* Ange det internpris,</a:t>
          </a:r>
          <a:r>
            <a:rPr lang="en-US" sz="1200" i="1" baseline="0">
              <a:solidFill>
                <a:schemeClr val="lt1"/>
              </a:solidFill>
              <a:effectLst/>
              <a:latin typeface="+mn-lt"/>
              <a:ea typeface="+mn-ea"/>
              <a:cs typeface="+mn-cs"/>
            </a:rPr>
            <a:t> alternativt kostnaden för extern resurs, som används för att </a:t>
          </a:r>
          <a:r>
            <a:rPr lang="en-US" sz="1100" i="1">
              <a:solidFill>
                <a:schemeClr val="lt1"/>
              </a:solidFill>
              <a:effectLst/>
              <a:latin typeface="+mn-lt"/>
              <a:ea typeface="+mn-ea"/>
              <a:cs typeface="+mn-cs"/>
            </a:rPr>
            <a:t>hantera</a:t>
          </a:r>
          <a:r>
            <a:rPr lang="en-US" sz="1100" i="1" baseline="0">
              <a:solidFill>
                <a:schemeClr val="lt1"/>
              </a:solidFill>
              <a:effectLst/>
              <a:latin typeface="+mn-lt"/>
              <a:ea typeface="+mn-ea"/>
              <a:cs typeface="+mn-cs"/>
            </a:rPr>
            <a:t> </a:t>
          </a:r>
          <a:r>
            <a:rPr lang="en-US" sz="1100" i="1">
              <a:solidFill>
                <a:schemeClr val="lt1"/>
              </a:solidFill>
              <a:effectLst/>
              <a:latin typeface="+mn-lt"/>
              <a:ea typeface="+mn-ea"/>
              <a:cs typeface="+mn-cs"/>
            </a:rPr>
            <a:t>installationen av ett skåp och tillhörande uppgifter som mottagande av reklamationer och beställning av jobb</a:t>
          </a:r>
          <a:endParaRPr lang="en-US" sz="1200" i="1">
            <a:solidFill>
              <a:schemeClr val="bg1">
                <a:lumMod val="50000"/>
              </a:schemeClr>
            </a:solidFill>
            <a:latin typeface="+mn-lt"/>
            <a:ea typeface="+mn-ea"/>
            <a:cs typeface="+mn-cs"/>
          </a:endParaRPr>
        </a:p>
      </xdr:txBody>
    </xdr:sp>
    <xdr:clientData/>
  </xdr:twoCellAnchor>
  <xdr:twoCellAnchor>
    <xdr:from>
      <xdr:col>3</xdr:col>
      <xdr:colOff>1446135</xdr:colOff>
      <xdr:row>66</xdr:row>
      <xdr:rowOff>123825</xdr:rowOff>
    </xdr:from>
    <xdr:to>
      <xdr:col>4</xdr:col>
      <xdr:colOff>973560</xdr:colOff>
      <xdr:row>69</xdr:row>
      <xdr:rowOff>106050</xdr:rowOff>
    </xdr:to>
    <xdr:sp macro="" textlink="">
      <xdr:nvSpPr>
        <xdr:cNvPr id="11" name="Pil: femhörning 10">
          <a:hlinkClick xmlns:r="http://schemas.openxmlformats.org/officeDocument/2006/relationships" r:id="rId3"/>
          <a:extLst>
            <a:ext uri="{FF2B5EF4-FFF2-40B4-BE49-F238E27FC236}">
              <a16:creationId xmlns:a16="http://schemas.microsoft.com/office/drawing/2014/main" id="{00000000-0008-0000-0100-00000B000000}"/>
            </a:ext>
          </a:extLst>
        </xdr:cNvPr>
        <xdr:cNvSpPr/>
      </xdr:nvSpPr>
      <xdr:spPr>
        <a:xfrm flipH="1">
          <a:off x="4132185" y="11391900"/>
          <a:ext cx="1080000" cy="468000"/>
        </a:xfrm>
        <a:prstGeom prst="homePlate">
          <a:avLst>
            <a:gd name="adj" fmla="val 24510"/>
          </a:avLst>
        </a:prstGeom>
        <a:solidFill>
          <a:schemeClr val="bg2">
            <a:lumMod val="7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200">
              <a:solidFill>
                <a:sysClr val="windowText" lastClr="000000"/>
              </a:solidFill>
              <a:latin typeface="+mn-lt"/>
              <a:ea typeface="+mn-ea"/>
              <a:cs typeface="+mn-cs"/>
            </a:rPr>
            <a:t>1. Grunddata</a:t>
          </a:r>
        </a:p>
      </xdr:txBody>
    </xdr:sp>
    <xdr:clientData/>
  </xdr:twoCellAnchor>
  <xdr:twoCellAnchor editAs="absolute">
    <xdr:from>
      <xdr:col>4</xdr:col>
      <xdr:colOff>1016238</xdr:colOff>
      <xdr:row>66</xdr:row>
      <xdr:rowOff>135255</xdr:rowOff>
    </xdr:from>
    <xdr:to>
      <xdr:col>5</xdr:col>
      <xdr:colOff>740276</xdr:colOff>
      <xdr:row>69</xdr:row>
      <xdr:rowOff>115575</xdr:rowOff>
    </xdr:to>
    <xdr:sp macro="" textlink="">
      <xdr:nvSpPr>
        <xdr:cNvPr id="12" name="Rektangel: rundade hörn 11">
          <a:extLst>
            <a:ext uri="{FF2B5EF4-FFF2-40B4-BE49-F238E27FC236}">
              <a16:creationId xmlns:a16="http://schemas.microsoft.com/office/drawing/2014/main" id="{00000000-0008-0000-0100-00000C000000}"/>
            </a:ext>
          </a:extLst>
        </xdr:cNvPr>
        <xdr:cNvSpPr/>
      </xdr:nvSpPr>
      <xdr:spPr>
        <a:xfrm>
          <a:off x="5254863" y="11403330"/>
          <a:ext cx="1276613" cy="466095"/>
        </a:xfrm>
        <a:prstGeom prst="roundRect">
          <a:avLst>
            <a:gd name="adj" fmla="val 0"/>
          </a:avLst>
        </a:prstGeom>
        <a:solidFill>
          <a:schemeClr val="bg2">
            <a:lumMod val="2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a:solidFill>
                <a:schemeClr val="bg1"/>
              </a:solidFill>
            </a:rPr>
            <a:t>2. Pris</a:t>
          </a:r>
          <a:r>
            <a:rPr lang="en-US" sz="1200" baseline="0">
              <a:solidFill>
                <a:schemeClr val="bg1"/>
              </a:solidFill>
            </a:rPr>
            <a:t> för inköp och installation</a:t>
          </a:r>
          <a:endParaRPr lang="en-US" sz="1200">
            <a:solidFill>
              <a:schemeClr val="bg1"/>
            </a:solidFill>
          </a:endParaRPr>
        </a:p>
      </xdr:txBody>
    </xdr:sp>
    <xdr:clientData/>
  </xdr:twoCellAnchor>
  <xdr:twoCellAnchor>
    <xdr:from>
      <xdr:col>3</xdr:col>
      <xdr:colOff>365757</xdr:colOff>
      <xdr:row>66</xdr:row>
      <xdr:rowOff>123825</xdr:rowOff>
    </xdr:from>
    <xdr:to>
      <xdr:col>3</xdr:col>
      <xdr:colOff>1517757</xdr:colOff>
      <xdr:row>69</xdr:row>
      <xdr:rowOff>106783</xdr:rowOff>
    </xdr:to>
    <xdr:sp macro="" textlink="">
      <xdr:nvSpPr>
        <xdr:cNvPr id="4" name="Pil: sparr 3">
          <a:hlinkClick xmlns:r="http://schemas.openxmlformats.org/officeDocument/2006/relationships" r:id="rId4"/>
          <a:extLst>
            <a:ext uri="{FF2B5EF4-FFF2-40B4-BE49-F238E27FC236}">
              <a16:creationId xmlns:a16="http://schemas.microsoft.com/office/drawing/2014/main" id="{00000000-0008-0000-0100-000004000000}"/>
            </a:ext>
          </a:extLst>
        </xdr:cNvPr>
        <xdr:cNvSpPr/>
      </xdr:nvSpPr>
      <xdr:spPr>
        <a:xfrm flipH="1">
          <a:off x="3051807" y="11391900"/>
          <a:ext cx="1152000" cy="468733"/>
        </a:xfrm>
        <a:prstGeom prst="chevron">
          <a:avLst>
            <a:gd name="adj" fmla="val 24589"/>
          </a:avLst>
        </a:prstGeom>
        <a:solidFill>
          <a:schemeClr val="bg2">
            <a:lumMod val="7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200">
              <a:solidFill>
                <a:sysClr val="windowText" lastClr="000000"/>
              </a:solidFill>
              <a:latin typeface="+mn-lt"/>
              <a:ea typeface="+mn-ea"/>
              <a:cs typeface="+mn-cs"/>
            </a:rPr>
            <a:t>Förstasidan</a:t>
          </a:r>
        </a:p>
      </xdr:txBody>
    </xdr:sp>
    <xdr:clientData/>
  </xdr:twoCellAnchor>
  <xdr:twoCellAnchor>
    <xdr:from>
      <xdr:col>3</xdr:col>
      <xdr:colOff>307610</xdr:colOff>
      <xdr:row>1</xdr:row>
      <xdr:rowOff>133350</xdr:rowOff>
    </xdr:from>
    <xdr:to>
      <xdr:col>3</xdr:col>
      <xdr:colOff>1307734</xdr:colOff>
      <xdr:row>4</xdr:row>
      <xdr:rowOff>115575</xdr:rowOff>
    </xdr:to>
    <xdr:sp macro="" textlink="">
      <xdr:nvSpPr>
        <xdr:cNvPr id="18" name="Pil: femhörning 17">
          <a:hlinkClick xmlns:r="http://schemas.openxmlformats.org/officeDocument/2006/relationships" r:id="rId4"/>
          <a:extLst>
            <a:ext uri="{FF2B5EF4-FFF2-40B4-BE49-F238E27FC236}">
              <a16:creationId xmlns:a16="http://schemas.microsoft.com/office/drawing/2014/main" id="{00000000-0008-0000-0100-000012000000}"/>
            </a:ext>
          </a:extLst>
        </xdr:cNvPr>
        <xdr:cNvSpPr/>
      </xdr:nvSpPr>
      <xdr:spPr>
        <a:xfrm flipH="1">
          <a:off x="2993660" y="295275"/>
          <a:ext cx="1000124" cy="468000"/>
        </a:xfrm>
        <a:prstGeom prst="homePlate">
          <a:avLst>
            <a:gd name="adj" fmla="val 24510"/>
          </a:avLst>
        </a:prstGeom>
        <a:solidFill>
          <a:schemeClr val="bg2">
            <a:lumMod val="7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200" baseline="0">
              <a:solidFill>
                <a:sysClr val="windowText" lastClr="000000"/>
              </a:solidFill>
              <a:latin typeface="+mn-lt"/>
              <a:ea typeface="+mn-ea"/>
              <a:cs typeface="+mn-cs"/>
            </a:rPr>
            <a:t>Förstasidan</a:t>
          </a:r>
        </a:p>
      </xdr:txBody>
    </xdr:sp>
    <xdr:clientData/>
  </xdr:twoCellAnchor>
  <xdr:twoCellAnchor editAs="absolute">
    <xdr:from>
      <xdr:col>3</xdr:col>
      <xdr:colOff>1357527</xdr:colOff>
      <xdr:row>1</xdr:row>
      <xdr:rowOff>133350</xdr:rowOff>
    </xdr:from>
    <xdr:to>
      <xdr:col>4</xdr:col>
      <xdr:colOff>859155</xdr:colOff>
      <xdr:row>4</xdr:row>
      <xdr:rowOff>115575</xdr:rowOff>
    </xdr:to>
    <xdr:sp macro="" textlink="">
      <xdr:nvSpPr>
        <xdr:cNvPr id="19" name="Rektangel: rundade hörn 18">
          <a:extLst>
            <a:ext uri="{FF2B5EF4-FFF2-40B4-BE49-F238E27FC236}">
              <a16:creationId xmlns:a16="http://schemas.microsoft.com/office/drawing/2014/main" id="{00000000-0008-0000-0100-000013000000}"/>
            </a:ext>
          </a:extLst>
        </xdr:cNvPr>
        <xdr:cNvSpPr/>
      </xdr:nvSpPr>
      <xdr:spPr>
        <a:xfrm>
          <a:off x="4043577" y="295275"/>
          <a:ext cx="1054203" cy="468000"/>
        </a:xfrm>
        <a:prstGeom prst="roundRect">
          <a:avLst>
            <a:gd name="adj" fmla="val 0"/>
          </a:avLst>
        </a:prstGeom>
        <a:solidFill>
          <a:schemeClr val="bg2">
            <a:lumMod val="2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a:solidFill>
                <a:schemeClr val="bg1"/>
              </a:solidFill>
            </a:rPr>
            <a:t>1. </a:t>
          </a:r>
          <a:r>
            <a:rPr lang="en-US" sz="1200" baseline="0">
              <a:solidFill>
                <a:schemeClr val="bg1"/>
              </a:solidFill>
            </a:rPr>
            <a:t>Grunddata</a:t>
          </a:r>
        </a:p>
      </xdr:txBody>
    </xdr:sp>
    <xdr:clientData/>
  </xdr:twoCellAnchor>
  <xdr:twoCellAnchor>
    <xdr:from>
      <xdr:col>5</xdr:col>
      <xdr:colOff>823600</xdr:colOff>
      <xdr:row>1</xdr:row>
      <xdr:rowOff>133350</xdr:rowOff>
    </xdr:from>
    <xdr:to>
      <xdr:col>7</xdr:col>
      <xdr:colOff>103375</xdr:colOff>
      <xdr:row>4</xdr:row>
      <xdr:rowOff>116308</xdr:rowOff>
    </xdr:to>
    <xdr:sp macro="" textlink="">
      <xdr:nvSpPr>
        <xdr:cNvPr id="22" name="Pil: sparr 21">
          <a:hlinkClick xmlns:r="http://schemas.openxmlformats.org/officeDocument/2006/relationships" r:id="rId2"/>
          <a:extLst>
            <a:ext uri="{FF2B5EF4-FFF2-40B4-BE49-F238E27FC236}">
              <a16:creationId xmlns:a16="http://schemas.microsoft.com/office/drawing/2014/main" id="{00000000-0008-0000-0100-000016000000}"/>
            </a:ext>
          </a:extLst>
        </xdr:cNvPr>
        <xdr:cNvSpPr/>
      </xdr:nvSpPr>
      <xdr:spPr>
        <a:xfrm>
          <a:off x="6614800" y="295275"/>
          <a:ext cx="1080000" cy="468733"/>
        </a:xfrm>
        <a:prstGeom prst="chevron">
          <a:avLst>
            <a:gd name="adj" fmla="val 24589"/>
          </a:avLst>
        </a:prstGeom>
        <a:solidFill>
          <a:schemeClr val="bg2">
            <a:lumMod val="7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200">
              <a:solidFill>
                <a:sysClr val="windowText" lastClr="000000"/>
              </a:solidFill>
              <a:latin typeface="+mn-lt"/>
              <a:ea typeface="+mn-ea"/>
              <a:cs typeface="+mn-cs"/>
            </a:rPr>
            <a:t>3.</a:t>
          </a:r>
          <a:r>
            <a:rPr lang="en-US" sz="1200" baseline="0">
              <a:solidFill>
                <a:sysClr val="windowText" lastClr="000000"/>
              </a:solidFill>
              <a:latin typeface="+mn-lt"/>
              <a:ea typeface="+mn-ea"/>
              <a:cs typeface="+mn-cs"/>
            </a:rPr>
            <a:t> Resultat</a:t>
          </a:r>
          <a:endParaRPr lang="en-US" sz="1200">
            <a:solidFill>
              <a:sysClr val="windowText" lastClr="000000"/>
            </a:solidFill>
            <a:latin typeface="+mn-lt"/>
            <a:ea typeface="+mn-ea"/>
            <a:cs typeface="+mn-cs"/>
          </a:endParaRPr>
        </a:p>
      </xdr:txBody>
    </xdr:sp>
    <xdr:clientData/>
  </xdr:twoCellAnchor>
  <xdr:twoCellAnchor>
    <xdr:from>
      <xdr:col>6</xdr:col>
      <xdr:colOff>200022</xdr:colOff>
      <xdr:row>87</xdr:row>
      <xdr:rowOff>173354</xdr:rowOff>
    </xdr:from>
    <xdr:to>
      <xdr:col>7</xdr:col>
      <xdr:colOff>6360372</xdr:colOff>
      <xdr:row>90</xdr:row>
      <xdr:rowOff>95250</xdr:rowOff>
    </xdr:to>
    <xdr:sp macro="" textlink="">
      <xdr:nvSpPr>
        <xdr:cNvPr id="15" name="Rektangel 14">
          <a:extLst>
            <a:ext uri="{FF2B5EF4-FFF2-40B4-BE49-F238E27FC236}">
              <a16:creationId xmlns:a16="http://schemas.microsoft.com/office/drawing/2014/main" id="{E2A8DC1B-7834-48A3-918D-5365576E4E07}"/>
            </a:ext>
          </a:extLst>
        </xdr:cNvPr>
        <xdr:cNvSpPr/>
      </xdr:nvSpPr>
      <xdr:spPr>
        <a:xfrm>
          <a:off x="7543797" y="15527654"/>
          <a:ext cx="6408000" cy="521971"/>
        </a:xfrm>
        <a:prstGeom prst="rect">
          <a:avLst/>
        </a:prstGeom>
        <a:solidFill>
          <a:schemeClr val="accent6">
            <a:lumMod val="75000"/>
          </a:schemeClr>
        </a:solidFill>
        <a:ln w="3175">
          <a:noFill/>
        </a:ln>
        <a:effectLst>
          <a:innerShdw blurRad="114300">
            <a:prstClr val="black"/>
          </a:innerShdw>
          <a:softEdge rad="31750"/>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200" i="1">
              <a:solidFill>
                <a:schemeClr val="lt1"/>
              </a:solidFill>
              <a:effectLst/>
              <a:latin typeface="+mn-lt"/>
              <a:ea typeface="+mn-ea"/>
              <a:cs typeface="+mn-cs"/>
            </a:rPr>
            <a:t>* </a:t>
          </a:r>
          <a:r>
            <a:rPr lang="en-US" sz="1200" i="1">
              <a:solidFill>
                <a:schemeClr val="bg1"/>
              </a:solidFill>
              <a:latin typeface="+mn-lt"/>
              <a:ea typeface="+mn-ea"/>
              <a:cs typeface="+mn-cs"/>
            </a:rPr>
            <a:t>Uppskatta hur</a:t>
          </a:r>
          <a:r>
            <a:rPr lang="en-US" sz="1200" i="1" baseline="0">
              <a:solidFill>
                <a:schemeClr val="bg1"/>
              </a:solidFill>
              <a:latin typeface="+mn-lt"/>
              <a:ea typeface="+mn-ea"/>
              <a:cs typeface="+mn-cs"/>
            </a:rPr>
            <a:t> mycket tid som behövs </a:t>
          </a:r>
          <a:r>
            <a:rPr lang="en-US" sz="1200" i="1">
              <a:solidFill>
                <a:schemeClr val="bg1"/>
              </a:solidFill>
              <a:latin typeface="+mn-lt"/>
              <a:ea typeface="+mn-ea"/>
              <a:cs typeface="+mn-cs"/>
            </a:rPr>
            <a:t>för att hantera</a:t>
          </a:r>
          <a:r>
            <a:rPr lang="en-US" sz="1200" i="1" baseline="0">
              <a:solidFill>
                <a:schemeClr val="bg1"/>
              </a:solidFill>
              <a:latin typeface="+mn-lt"/>
              <a:ea typeface="+mn-ea"/>
              <a:cs typeface="+mn-cs"/>
            </a:rPr>
            <a:t> </a:t>
          </a:r>
          <a:r>
            <a:rPr lang="en-US" sz="1200" i="1">
              <a:solidFill>
                <a:schemeClr val="bg1"/>
              </a:solidFill>
              <a:latin typeface="+mn-lt"/>
              <a:ea typeface="+mn-ea"/>
              <a:cs typeface="+mn-cs"/>
            </a:rPr>
            <a:t>installationen av ett skåp och tillhörande uppgifter som mottagande av reklamationer och beställning av jobb.</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1337358</xdr:colOff>
      <xdr:row>7</xdr:row>
      <xdr:rowOff>11205</xdr:rowOff>
    </xdr:from>
    <xdr:to>
      <xdr:col>11</xdr:col>
      <xdr:colOff>4699000</xdr:colOff>
      <xdr:row>10</xdr:row>
      <xdr:rowOff>142958</xdr:rowOff>
    </xdr:to>
    <xdr:sp macro="" textlink="">
      <xdr:nvSpPr>
        <xdr:cNvPr id="37" name="Pil: femhörning 36">
          <a:extLst>
            <a:ext uri="{FF2B5EF4-FFF2-40B4-BE49-F238E27FC236}">
              <a16:creationId xmlns:a16="http://schemas.microsoft.com/office/drawing/2014/main" id="{00000000-0008-0000-0200-000025000000}"/>
            </a:ext>
          </a:extLst>
        </xdr:cNvPr>
        <xdr:cNvSpPr/>
      </xdr:nvSpPr>
      <xdr:spPr>
        <a:xfrm>
          <a:off x="17672733" y="1630455"/>
          <a:ext cx="4726892" cy="735003"/>
        </a:xfrm>
        <a:prstGeom prst="homePlate">
          <a:avLst>
            <a:gd name="adj" fmla="val 24510"/>
          </a:avLst>
        </a:prstGeom>
        <a:solidFill>
          <a:schemeClr val="accent3">
            <a:lumMod val="60000"/>
            <a:lumOff val="40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3200" b="0">
              <a:solidFill>
                <a:schemeClr val="bg1">
                  <a:lumMod val="50000"/>
                </a:schemeClr>
              </a:solidFill>
              <a:latin typeface="+mn-lt"/>
              <a:ea typeface="+mn-ea"/>
              <a:cs typeface="+mn-cs"/>
            </a:rPr>
            <a:t>Skåforms fördelar</a:t>
          </a:r>
        </a:p>
      </xdr:txBody>
    </xdr:sp>
    <xdr:clientData/>
  </xdr:twoCellAnchor>
  <xdr:twoCellAnchor editAs="absolute">
    <xdr:from>
      <xdr:col>11</xdr:col>
      <xdr:colOff>3720376</xdr:colOff>
      <xdr:row>29</xdr:row>
      <xdr:rowOff>369852</xdr:rowOff>
    </xdr:from>
    <xdr:to>
      <xdr:col>13</xdr:col>
      <xdr:colOff>1734241</xdr:colOff>
      <xdr:row>37</xdr:row>
      <xdr:rowOff>297049</xdr:rowOff>
    </xdr:to>
    <xdr:graphicFrame macro="">
      <xdr:nvGraphicFramePr>
        <xdr:cNvPr id="15" name="Diagram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2092063</xdr:colOff>
      <xdr:row>38</xdr:row>
      <xdr:rowOff>129019</xdr:rowOff>
    </xdr:from>
    <xdr:to>
      <xdr:col>15</xdr:col>
      <xdr:colOff>23831</xdr:colOff>
      <xdr:row>46</xdr:row>
      <xdr:rowOff>63019</xdr:rowOff>
    </xdr:to>
    <xdr:graphicFrame macro="">
      <xdr:nvGraphicFramePr>
        <xdr:cNvPr id="16" name="Diagram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78055</xdr:colOff>
      <xdr:row>38</xdr:row>
      <xdr:rowOff>91371</xdr:rowOff>
    </xdr:from>
    <xdr:to>
      <xdr:col>12</xdr:col>
      <xdr:colOff>744084</xdr:colOff>
      <xdr:row>46</xdr:row>
      <xdr:rowOff>25371</xdr:rowOff>
    </xdr:to>
    <xdr:graphicFrame macro="">
      <xdr:nvGraphicFramePr>
        <xdr:cNvPr id="14" name="Diagram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xdr:col>
      <xdr:colOff>220</xdr:colOff>
      <xdr:row>30</xdr:row>
      <xdr:rowOff>196246</xdr:rowOff>
    </xdr:from>
    <xdr:to>
      <xdr:col>3</xdr:col>
      <xdr:colOff>1888671</xdr:colOff>
      <xdr:row>36</xdr:row>
      <xdr:rowOff>335643</xdr:rowOff>
    </xdr:to>
    <xdr:grpSp>
      <xdr:nvGrpSpPr>
        <xdr:cNvPr id="2" name="Grupp 1">
          <a:extLst>
            <a:ext uri="{FF2B5EF4-FFF2-40B4-BE49-F238E27FC236}">
              <a16:creationId xmlns:a16="http://schemas.microsoft.com/office/drawing/2014/main" id="{00000000-0008-0000-0200-000002000000}"/>
            </a:ext>
          </a:extLst>
        </xdr:cNvPr>
        <xdr:cNvGrpSpPr/>
      </xdr:nvGrpSpPr>
      <xdr:grpSpPr>
        <a:xfrm>
          <a:off x="1357533" y="12078684"/>
          <a:ext cx="5769888" cy="3092147"/>
          <a:chOff x="1416474" y="13924696"/>
          <a:chExt cx="5849739" cy="2893733"/>
        </a:xfrm>
      </xdr:grpSpPr>
      <xdr:sp macro="" textlink="">
        <xdr:nvSpPr>
          <xdr:cNvPr id="5" name="Pratbubbla: rektangel med rundade hörn 4">
            <a:extLst>
              <a:ext uri="{FF2B5EF4-FFF2-40B4-BE49-F238E27FC236}">
                <a16:creationId xmlns:a16="http://schemas.microsoft.com/office/drawing/2014/main" id="{00000000-0008-0000-0200-000005000000}"/>
              </a:ext>
            </a:extLst>
          </xdr:cNvPr>
          <xdr:cNvSpPr/>
        </xdr:nvSpPr>
        <xdr:spPr>
          <a:xfrm>
            <a:off x="1416474" y="13924696"/>
            <a:ext cx="5849739" cy="2893733"/>
          </a:xfrm>
          <a:prstGeom prst="wedgeRoundRectCallout">
            <a:avLst/>
          </a:prstGeom>
          <a:solidFill>
            <a:schemeClr val="bg1"/>
          </a:solidFill>
          <a:ln w="3175">
            <a:solidFill>
              <a:schemeClr val="accent3">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3074" name="Text Box 2">
            <a:extLst>
              <a:ext uri="{FF2B5EF4-FFF2-40B4-BE49-F238E27FC236}">
                <a16:creationId xmlns:a16="http://schemas.microsoft.com/office/drawing/2014/main" id="{00000000-0008-0000-0200-0000020C0000}"/>
              </a:ext>
            </a:extLst>
          </xdr:cNvPr>
          <xdr:cNvSpPr txBox="1">
            <a:spLocks noChangeArrowheads="1"/>
          </xdr:cNvSpPr>
        </xdr:nvSpPr>
        <xdr:spPr bwMode="auto">
          <a:xfrm>
            <a:off x="1601771" y="13991277"/>
            <a:ext cx="5479145" cy="2684367"/>
          </a:xfrm>
          <a:prstGeom prst="rect">
            <a:avLst/>
          </a:prstGeom>
          <a:noFill/>
          <a:ln w="9525">
            <a:noFill/>
            <a:miter lim="800000"/>
            <a:headEnd/>
            <a:tailEnd/>
          </a:ln>
        </xdr:spPr>
        <xdr:txBody>
          <a:bodyPr vertOverflow="clip" wrap="square" lIns="27432" tIns="18288" rIns="0" bIns="0" anchor="t" upright="1"/>
          <a:lstStyle/>
          <a:p>
            <a:pPr algn="l" rtl="0">
              <a:defRPr sz="1000"/>
            </a:pPr>
            <a:r>
              <a:rPr lang="en-US" sz="2000" b="0" i="1" u="none" strike="noStrike" baseline="0">
                <a:solidFill>
                  <a:srgbClr val="000000"/>
                </a:solidFill>
                <a:latin typeface="+mn-lt"/>
                <a:ea typeface="Verdana"/>
                <a:cs typeface="Verdana"/>
              </a:rPr>
              <a:t>”Materialet i kompakt högtryckslaminat</a:t>
            </a:r>
          </a:p>
          <a:p>
            <a:pPr algn="l" rtl="0">
              <a:defRPr sz="1000"/>
            </a:pPr>
            <a:r>
              <a:rPr lang="en-US" sz="2000" b="0" i="1" u="none" strike="noStrike" baseline="0">
                <a:solidFill>
                  <a:srgbClr val="000000"/>
                </a:solidFill>
                <a:latin typeface="+mn-lt"/>
                <a:ea typeface="Verdana"/>
                <a:cs typeface="Verdana"/>
              </a:rPr>
              <a:t>är orsaken till att vi valt Skåform. Vi har aldrig haft några reklamationer. Det ger en bra ekonomi vilket är otroligt viktigt ur ett förvaltningsperspektiv. Sen är det en stor fördel gentemot andra märken att man kan bygga samman eller ta bort, till exempelvis belysning, i samma kvalitetsmaterial.”</a:t>
            </a:r>
          </a:p>
          <a:p>
            <a:pPr algn="r" rtl="0">
              <a:defRPr sz="1000"/>
            </a:pPr>
            <a:r>
              <a:rPr lang="en-US" sz="1800" b="1" i="0" u="none" strike="noStrike" baseline="0">
                <a:solidFill>
                  <a:srgbClr val="000000"/>
                </a:solidFill>
                <a:latin typeface="+mn-lt"/>
                <a:ea typeface="Verdana"/>
                <a:cs typeface="Verdana"/>
              </a:rPr>
              <a:t>Jan Berndtsson</a:t>
            </a:r>
          </a:p>
          <a:p>
            <a:pPr algn="r" rtl="0">
              <a:defRPr sz="1000"/>
            </a:pPr>
            <a:r>
              <a:rPr lang="en-US" sz="1800" b="1" i="0" u="none" strike="noStrike" baseline="0">
                <a:solidFill>
                  <a:srgbClr val="000000"/>
                </a:solidFill>
                <a:latin typeface="+mn-lt"/>
                <a:ea typeface="Verdana"/>
                <a:cs typeface="Verdana"/>
              </a:rPr>
              <a:t>AB Bostäder i Borås</a:t>
            </a:r>
          </a:p>
          <a:p>
            <a:pPr algn="ctr" rtl="0">
              <a:defRPr sz="1000"/>
            </a:pPr>
            <a:endParaRPr lang="en-US" sz="1050" b="0" i="0" u="none" strike="noStrike" baseline="0">
              <a:solidFill>
                <a:srgbClr val="000000"/>
              </a:solidFill>
              <a:latin typeface="Verdana"/>
              <a:ea typeface="Verdana"/>
              <a:cs typeface="Verdana"/>
            </a:endParaRPr>
          </a:p>
        </xdr:txBody>
      </xdr:sp>
    </xdr:grpSp>
    <xdr:clientData/>
  </xdr:twoCellAnchor>
  <xdr:twoCellAnchor editAs="absolute">
    <xdr:from>
      <xdr:col>4</xdr:col>
      <xdr:colOff>1318047</xdr:colOff>
      <xdr:row>30</xdr:row>
      <xdr:rowOff>267003</xdr:rowOff>
    </xdr:from>
    <xdr:to>
      <xdr:col>9</xdr:col>
      <xdr:colOff>74842</xdr:colOff>
      <xdr:row>35</xdr:row>
      <xdr:rowOff>141969</xdr:rowOff>
    </xdr:to>
    <xdr:grpSp>
      <xdr:nvGrpSpPr>
        <xdr:cNvPr id="6" name="Grupp 5">
          <a:extLst>
            <a:ext uri="{FF2B5EF4-FFF2-40B4-BE49-F238E27FC236}">
              <a16:creationId xmlns:a16="http://schemas.microsoft.com/office/drawing/2014/main" id="{00000000-0008-0000-0200-000006000000}"/>
            </a:ext>
          </a:extLst>
        </xdr:cNvPr>
        <xdr:cNvGrpSpPr/>
      </xdr:nvGrpSpPr>
      <xdr:grpSpPr>
        <a:xfrm>
          <a:off x="9152360" y="12149441"/>
          <a:ext cx="5829107" cy="2303841"/>
          <a:chOff x="8185114" y="13992732"/>
          <a:chExt cx="5850000" cy="1886803"/>
        </a:xfrm>
      </xdr:grpSpPr>
      <xdr:sp macro="" textlink="">
        <xdr:nvSpPr>
          <xdr:cNvPr id="20" name="Pratbubbla: rektangel med rundade hörn 19">
            <a:extLst>
              <a:ext uri="{FF2B5EF4-FFF2-40B4-BE49-F238E27FC236}">
                <a16:creationId xmlns:a16="http://schemas.microsoft.com/office/drawing/2014/main" id="{00000000-0008-0000-0200-000014000000}"/>
              </a:ext>
            </a:extLst>
          </xdr:cNvPr>
          <xdr:cNvSpPr/>
        </xdr:nvSpPr>
        <xdr:spPr>
          <a:xfrm>
            <a:off x="8185114" y="13992732"/>
            <a:ext cx="5850000" cy="1886803"/>
          </a:xfrm>
          <a:prstGeom prst="wedgeRoundRectCallout">
            <a:avLst/>
          </a:prstGeom>
          <a:solidFill>
            <a:schemeClr val="bg1"/>
          </a:solidFill>
          <a:ln w="3175">
            <a:solidFill>
              <a:schemeClr val="accent3">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21" name="Text Box 2">
            <a:extLst>
              <a:ext uri="{FF2B5EF4-FFF2-40B4-BE49-F238E27FC236}">
                <a16:creationId xmlns:a16="http://schemas.microsoft.com/office/drawing/2014/main" id="{00000000-0008-0000-0200-000015000000}"/>
              </a:ext>
            </a:extLst>
          </xdr:cNvPr>
          <xdr:cNvSpPr txBox="1">
            <a:spLocks noChangeArrowheads="1"/>
          </xdr:cNvSpPr>
        </xdr:nvSpPr>
        <xdr:spPr bwMode="auto">
          <a:xfrm>
            <a:off x="8355026" y="14082715"/>
            <a:ext cx="5510177" cy="1706837"/>
          </a:xfrm>
          <a:prstGeom prst="rect">
            <a:avLst/>
          </a:prstGeom>
          <a:noFill/>
          <a:ln w="9525">
            <a:noFill/>
            <a:miter lim="800000"/>
            <a:headEnd/>
            <a:tailEnd/>
          </a:ln>
        </xdr:spPr>
        <xdr:txBody>
          <a:bodyPr vertOverflow="clip" wrap="square" lIns="27432" tIns="18288" rIns="0" bIns="0" anchor="t" upright="1"/>
          <a:lstStyle/>
          <a:p>
            <a:pPr algn="l"/>
            <a:r>
              <a:rPr lang="en-US" sz="2000" i="1">
                <a:effectLst/>
                <a:latin typeface="+mn-lt"/>
                <a:ea typeface="Verdana" panose="020B0604030504040204" pitchFamily="34" charset="0"/>
                <a:cs typeface="Verdana" panose="020B0604030504040204" pitchFamily="34" charset="0"/>
              </a:rPr>
              <a:t>"Badrumsskåp måste hålla. De ska också vara stabila, lättstädade och hygieniska. Högtryckslaminat är superintressant eftersom det står emot så mycket slitage och är just hygieniskt.”</a:t>
            </a:r>
          </a:p>
          <a:p>
            <a:pPr algn="r"/>
            <a:r>
              <a:rPr lang="en-US" sz="2000" b="1" i="0">
                <a:effectLst/>
                <a:latin typeface="+mn-lt"/>
                <a:ea typeface="Verdana" panose="020B0604030504040204" pitchFamily="34" charset="0"/>
                <a:cs typeface="Verdana" panose="020B0604030504040204" pitchFamily="34" charset="0"/>
              </a:rPr>
              <a:t>Kerstin Sigbo </a:t>
            </a:r>
          </a:p>
          <a:p>
            <a:pPr algn="r"/>
            <a:r>
              <a:rPr lang="en-US" sz="2000" b="1" i="0">
                <a:effectLst/>
                <a:latin typeface="+mn-lt"/>
                <a:ea typeface="Verdana" panose="020B0604030504040204" pitchFamily="34" charset="0"/>
                <a:cs typeface="Verdana" panose="020B0604030504040204" pitchFamily="34" charset="0"/>
              </a:rPr>
              <a:t>FOJAB Arkitekter</a:t>
            </a:r>
          </a:p>
          <a:p>
            <a:pPr algn="ctr" rtl="0">
              <a:defRPr sz="1000"/>
            </a:pPr>
            <a:endParaRPr lang="en-US" sz="2000" b="0" i="0" u="none" strike="noStrike" baseline="0">
              <a:solidFill>
                <a:srgbClr val="000000"/>
              </a:solidFill>
              <a:latin typeface="Verdana"/>
              <a:ea typeface="Verdana"/>
              <a:cs typeface="Verdana"/>
            </a:endParaRPr>
          </a:p>
        </xdr:txBody>
      </xdr:sp>
    </xdr:grpSp>
    <xdr:clientData/>
  </xdr:twoCellAnchor>
  <xdr:twoCellAnchor editAs="absolute">
    <xdr:from>
      <xdr:col>4</xdr:col>
      <xdr:colOff>1339818</xdr:colOff>
      <xdr:row>37</xdr:row>
      <xdr:rowOff>323329</xdr:rowOff>
    </xdr:from>
    <xdr:to>
      <xdr:col>9</xdr:col>
      <xdr:colOff>96613</xdr:colOff>
      <xdr:row>41</xdr:row>
      <xdr:rowOff>322489</xdr:rowOff>
    </xdr:to>
    <xdr:grpSp>
      <xdr:nvGrpSpPr>
        <xdr:cNvPr id="9" name="Grupp 8">
          <a:extLst>
            <a:ext uri="{FF2B5EF4-FFF2-40B4-BE49-F238E27FC236}">
              <a16:creationId xmlns:a16="http://schemas.microsoft.com/office/drawing/2014/main" id="{00000000-0008-0000-0200-000009000000}"/>
            </a:ext>
          </a:extLst>
        </xdr:cNvPr>
        <xdr:cNvGrpSpPr/>
      </xdr:nvGrpSpPr>
      <xdr:grpSpPr>
        <a:xfrm>
          <a:off x="9174131" y="15682392"/>
          <a:ext cx="5829107" cy="2094660"/>
          <a:chOff x="8157901" y="17528271"/>
          <a:chExt cx="5850000" cy="1671407"/>
        </a:xfrm>
      </xdr:grpSpPr>
      <xdr:sp macro="" textlink="">
        <xdr:nvSpPr>
          <xdr:cNvPr id="22" name="Pratbubbla: rektangel med rundade hörn 21">
            <a:extLst>
              <a:ext uri="{FF2B5EF4-FFF2-40B4-BE49-F238E27FC236}">
                <a16:creationId xmlns:a16="http://schemas.microsoft.com/office/drawing/2014/main" id="{00000000-0008-0000-0200-000016000000}"/>
              </a:ext>
            </a:extLst>
          </xdr:cNvPr>
          <xdr:cNvSpPr/>
        </xdr:nvSpPr>
        <xdr:spPr>
          <a:xfrm>
            <a:off x="8157901" y="17528271"/>
            <a:ext cx="5850000" cy="1671407"/>
          </a:xfrm>
          <a:prstGeom prst="wedgeRoundRectCallout">
            <a:avLst/>
          </a:prstGeom>
          <a:solidFill>
            <a:schemeClr val="bg1"/>
          </a:solidFill>
          <a:ln w="3175">
            <a:solidFill>
              <a:schemeClr val="accent3">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23" name="Text Box 2">
            <a:extLst>
              <a:ext uri="{FF2B5EF4-FFF2-40B4-BE49-F238E27FC236}">
                <a16:creationId xmlns:a16="http://schemas.microsoft.com/office/drawing/2014/main" id="{00000000-0008-0000-0200-000017000000}"/>
              </a:ext>
            </a:extLst>
          </xdr:cNvPr>
          <xdr:cNvSpPr txBox="1">
            <a:spLocks noChangeArrowheads="1"/>
          </xdr:cNvSpPr>
        </xdr:nvSpPr>
        <xdr:spPr bwMode="auto">
          <a:xfrm>
            <a:off x="8245812" y="17635719"/>
            <a:ext cx="5674178" cy="1413360"/>
          </a:xfrm>
          <a:prstGeom prst="rect">
            <a:avLst/>
          </a:prstGeom>
          <a:noFill/>
          <a:ln w="9525">
            <a:noFill/>
            <a:miter lim="800000"/>
            <a:headEnd/>
            <a:tailEnd/>
          </a:ln>
        </xdr:spPr>
        <xdr:txBody>
          <a:bodyPr vertOverflow="clip" wrap="square" lIns="27432" tIns="18288" rIns="0" bIns="0" anchor="t" upright="1"/>
          <a:lstStyle/>
          <a:p>
            <a:pPr algn="l"/>
            <a:r>
              <a:rPr lang="en-US" sz="2000" i="1">
                <a:effectLst/>
                <a:latin typeface="+mn-lt"/>
                <a:ea typeface="+mn-ea"/>
                <a:cs typeface="+mn-cs"/>
              </a:rPr>
              <a:t>"Lång livslängd och mycket tåligt mot fukt och repor. Då ABK arbetar med en livscykel på 25–30 år så vill man arbeta med Skåform.”</a:t>
            </a:r>
            <a:endParaRPr lang="en-US" sz="2000" i="1">
              <a:effectLst/>
              <a:latin typeface="+mn-lt"/>
            </a:endParaRPr>
          </a:p>
          <a:p>
            <a:pPr algn="r"/>
            <a:r>
              <a:rPr lang="en-US" sz="2000" b="1" i="0">
                <a:effectLst/>
                <a:latin typeface="+mn-lt"/>
                <a:ea typeface="+mn-ea"/>
                <a:cs typeface="+mn-cs"/>
              </a:rPr>
              <a:t>Bertil Olsson</a:t>
            </a:r>
            <a:endParaRPr lang="en-US" sz="2000" b="1" i="0">
              <a:effectLst/>
              <a:latin typeface="+mn-lt"/>
            </a:endParaRPr>
          </a:p>
          <a:p>
            <a:pPr algn="r"/>
            <a:r>
              <a:rPr lang="en-US" sz="2000" b="1" i="0">
                <a:effectLst/>
                <a:latin typeface="+mn-lt"/>
                <a:ea typeface="+mn-ea"/>
                <a:cs typeface="+mn-cs"/>
              </a:rPr>
              <a:t>AB Kristianstadsbyggen (ABK)</a:t>
            </a:r>
            <a:endParaRPr lang="en-US" sz="2000" b="1" i="0">
              <a:effectLst/>
              <a:latin typeface="+mn-lt"/>
            </a:endParaRPr>
          </a:p>
          <a:p>
            <a:pPr algn="ctr" rtl="0">
              <a:defRPr sz="1000"/>
            </a:pPr>
            <a:endParaRPr lang="en-US" sz="2000" b="0" i="0" u="none" strike="noStrike" baseline="0">
              <a:solidFill>
                <a:srgbClr val="000000"/>
              </a:solidFill>
              <a:latin typeface="Verdana"/>
              <a:ea typeface="Verdana"/>
              <a:cs typeface="Verdana"/>
            </a:endParaRPr>
          </a:p>
        </xdr:txBody>
      </xdr:sp>
    </xdr:grpSp>
    <xdr:clientData/>
  </xdr:twoCellAnchor>
  <xdr:twoCellAnchor editAs="absolute">
    <xdr:from>
      <xdr:col>2</xdr:col>
      <xdr:colOff>220</xdr:colOff>
      <xdr:row>37</xdr:row>
      <xdr:rowOff>339203</xdr:rowOff>
    </xdr:from>
    <xdr:to>
      <xdr:col>3</xdr:col>
      <xdr:colOff>1888932</xdr:colOff>
      <xdr:row>42</xdr:row>
      <xdr:rowOff>275317</xdr:rowOff>
    </xdr:to>
    <xdr:grpSp>
      <xdr:nvGrpSpPr>
        <xdr:cNvPr id="8" name="Grupp 7">
          <a:extLst>
            <a:ext uri="{FF2B5EF4-FFF2-40B4-BE49-F238E27FC236}">
              <a16:creationId xmlns:a16="http://schemas.microsoft.com/office/drawing/2014/main" id="{00000000-0008-0000-0200-000008000000}"/>
            </a:ext>
          </a:extLst>
        </xdr:cNvPr>
        <xdr:cNvGrpSpPr/>
      </xdr:nvGrpSpPr>
      <xdr:grpSpPr>
        <a:xfrm>
          <a:off x="1357533" y="15698266"/>
          <a:ext cx="5770149" cy="2555489"/>
          <a:chOff x="1294011" y="17528271"/>
          <a:chExt cx="5850000" cy="1946360"/>
        </a:xfrm>
      </xdr:grpSpPr>
      <xdr:sp macro="" textlink="">
        <xdr:nvSpPr>
          <xdr:cNvPr id="24" name="Pratbubbla: rektangel med rundade hörn 23">
            <a:extLst>
              <a:ext uri="{FF2B5EF4-FFF2-40B4-BE49-F238E27FC236}">
                <a16:creationId xmlns:a16="http://schemas.microsoft.com/office/drawing/2014/main" id="{00000000-0008-0000-0200-000018000000}"/>
              </a:ext>
            </a:extLst>
          </xdr:cNvPr>
          <xdr:cNvSpPr/>
        </xdr:nvSpPr>
        <xdr:spPr>
          <a:xfrm>
            <a:off x="1294011" y="17528271"/>
            <a:ext cx="5850000" cy="1946360"/>
          </a:xfrm>
          <a:prstGeom prst="wedgeRoundRectCallout">
            <a:avLst/>
          </a:prstGeom>
          <a:solidFill>
            <a:schemeClr val="bg1"/>
          </a:solidFill>
          <a:ln w="3175">
            <a:solidFill>
              <a:schemeClr val="accent3">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25" name="Text Box 2">
            <a:extLst>
              <a:ext uri="{FF2B5EF4-FFF2-40B4-BE49-F238E27FC236}">
                <a16:creationId xmlns:a16="http://schemas.microsoft.com/office/drawing/2014/main" id="{00000000-0008-0000-0200-000019000000}"/>
              </a:ext>
            </a:extLst>
          </xdr:cNvPr>
          <xdr:cNvSpPr txBox="1">
            <a:spLocks noChangeArrowheads="1"/>
          </xdr:cNvSpPr>
        </xdr:nvSpPr>
        <xdr:spPr bwMode="auto">
          <a:xfrm>
            <a:off x="1401584" y="17631035"/>
            <a:ext cx="5634854" cy="1740832"/>
          </a:xfrm>
          <a:prstGeom prst="rect">
            <a:avLst/>
          </a:prstGeom>
          <a:noFill/>
          <a:ln w="9525">
            <a:noFill/>
            <a:miter lim="800000"/>
            <a:headEnd/>
            <a:tailEnd/>
          </a:ln>
        </xdr:spPr>
        <xdr:txBody>
          <a:bodyPr vertOverflow="clip" wrap="square" lIns="27432" tIns="18288" rIns="0" bIns="0" anchor="t" upright="1"/>
          <a:lstStyle/>
          <a:p>
            <a:pPr algn="l"/>
            <a:r>
              <a:rPr lang="en-US" sz="2000" i="1">
                <a:effectLst/>
                <a:latin typeface="+mn-lt"/>
                <a:ea typeface="+mn-ea"/>
                <a:cs typeface="+mn-cs"/>
              </a:rPr>
              <a:t>”Mycket bra kvalitet. Står emot både</a:t>
            </a:r>
            <a:endParaRPr lang="en-US" sz="2000" i="1">
              <a:effectLst/>
            </a:endParaRPr>
          </a:p>
          <a:p>
            <a:pPr algn="l"/>
            <a:r>
              <a:rPr lang="en-US" sz="2000" i="1">
                <a:effectLst/>
                <a:latin typeface="+mn-lt"/>
                <a:ea typeface="+mn-ea"/>
                <a:cs typeface="+mn-cs"/>
              </a:rPr>
              <a:t>väta och fukt. Skåform badrumsskåp håller mycket längre än andra skåp vilket ger oss en bättre totalekonomi. Vi har i princip enbart Skåforms badrumsskåp i vårt sortiment.”</a:t>
            </a:r>
            <a:endParaRPr lang="en-US" sz="2000" i="1">
              <a:effectLst/>
            </a:endParaRPr>
          </a:p>
          <a:p>
            <a:pPr algn="r"/>
            <a:r>
              <a:rPr lang="en-US" sz="2000" b="1" i="0">
                <a:effectLst/>
                <a:latin typeface="+mn-lt"/>
                <a:ea typeface="+mn-ea"/>
                <a:cs typeface="+mn-cs"/>
              </a:rPr>
              <a:t>Mikael Siecke</a:t>
            </a:r>
            <a:endParaRPr lang="en-US" sz="2000" b="1" i="0">
              <a:effectLst/>
            </a:endParaRPr>
          </a:p>
          <a:p>
            <a:pPr algn="r"/>
            <a:r>
              <a:rPr lang="en-US" sz="2000" b="1" i="0">
                <a:effectLst/>
                <a:latin typeface="+mn-lt"/>
                <a:ea typeface="+mn-ea"/>
                <a:cs typeface="+mn-cs"/>
              </a:rPr>
              <a:t>MKB Fastighets AB</a:t>
            </a:r>
            <a:endParaRPr lang="en-US" sz="2000" b="1" i="0">
              <a:solidFill>
                <a:srgbClr val="FF0000"/>
              </a:solidFill>
              <a:effectLst/>
            </a:endParaRPr>
          </a:p>
          <a:p>
            <a:pPr algn="ctr" rtl="0">
              <a:defRPr sz="1000"/>
            </a:pPr>
            <a:endParaRPr lang="en-US" sz="2000" b="0" i="1" u="none" strike="noStrike" baseline="0">
              <a:solidFill>
                <a:srgbClr val="000000"/>
              </a:solidFill>
              <a:latin typeface="Verdana"/>
              <a:ea typeface="Verdana"/>
              <a:cs typeface="Verdana"/>
            </a:endParaRPr>
          </a:p>
        </xdr:txBody>
      </xdr:sp>
    </xdr:grpSp>
    <xdr:clientData/>
  </xdr:twoCellAnchor>
  <xdr:twoCellAnchor editAs="absolute">
    <xdr:from>
      <xdr:col>2</xdr:col>
      <xdr:colOff>1239</xdr:colOff>
      <xdr:row>15</xdr:row>
      <xdr:rowOff>190500</xdr:rowOff>
    </xdr:from>
    <xdr:to>
      <xdr:col>7</xdr:col>
      <xdr:colOff>0</xdr:colOff>
      <xdr:row>24</xdr:row>
      <xdr:rowOff>381000</xdr:rowOff>
    </xdr:to>
    <xdr:sp macro="" textlink="">
      <xdr:nvSpPr>
        <xdr:cNvPr id="28" name="Rektangel: rundade hörn 27">
          <a:extLst>
            <a:ext uri="{FF2B5EF4-FFF2-40B4-BE49-F238E27FC236}">
              <a16:creationId xmlns:a16="http://schemas.microsoft.com/office/drawing/2014/main" id="{00000000-0008-0000-0200-00001C000000}"/>
            </a:ext>
          </a:extLst>
        </xdr:cNvPr>
        <xdr:cNvSpPr/>
      </xdr:nvSpPr>
      <xdr:spPr>
        <a:xfrm>
          <a:off x="1366489" y="4127500"/>
          <a:ext cx="12730511" cy="4762500"/>
        </a:xfrm>
        <a:prstGeom prst="roundRect">
          <a:avLst>
            <a:gd name="adj" fmla="val 0"/>
          </a:avLst>
        </a:prstGeom>
        <a:noFill/>
        <a:ln w="3175">
          <a:noFill/>
        </a:ln>
        <a:effectLst/>
      </xdr:spPr>
      <xdr:style>
        <a:lnRef idx="1">
          <a:schemeClr val="accent1"/>
        </a:lnRef>
        <a:fillRef idx="3">
          <a:schemeClr val="accent1"/>
        </a:fillRef>
        <a:effectRef idx="2">
          <a:schemeClr val="accent1"/>
        </a:effectRef>
        <a:fontRef idx="minor">
          <a:schemeClr val="lt1"/>
        </a:fontRef>
      </xdr:style>
      <xdr:txBody>
        <a:bodyPr rtlCol="0" anchor="t"/>
        <a:lstStyle/>
        <a:p>
          <a:pPr marL="342900" indent="-342900" algn="l">
            <a:lnSpc>
              <a:spcPct val="150000"/>
            </a:lnSpc>
            <a:buFont typeface="Arial" panose="020B0604020202020204" pitchFamily="34" charset="0"/>
            <a:buChar char="•"/>
          </a:pPr>
          <a:r>
            <a:rPr lang="en-US" sz="2400" b="0" i="0" u="none" strike="noStrike">
              <a:solidFill>
                <a:sysClr val="windowText" lastClr="000000"/>
              </a:solidFill>
              <a:latin typeface="+mn-lt"/>
              <a:ea typeface="Verdana"/>
              <a:cs typeface="Verdana"/>
            </a:rPr>
            <a:t>Maximal hållbarhet i fuktiga miljöer –  Tillverkat i kompaktlaminat</a:t>
          </a:r>
          <a:r>
            <a:rPr lang="en-US" sz="2400" b="0" i="0" u="none" strike="noStrike" baseline="0">
              <a:solidFill>
                <a:sysClr val="windowText" lastClr="000000"/>
              </a:solidFill>
              <a:latin typeface="+mn-lt"/>
              <a:ea typeface="Verdana"/>
              <a:cs typeface="Verdana"/>
            </a:rPr>
            <a:t> (HPL)</a:t>
          </a:r>
          <a:endParaRPr lang="en-US" sz="2400" b="0" i="0" u="none" strike="noStrike">
            <a:solidFill>
              <a:sysClr val="windowText" lastClr="000000"/>
            </a:solidFill>
            <a:latin typeface="+mn-lt"/>
            <a:ea typeface="Verdana"/>
            <a:cs typeface="Verdana"/>
          </a:endParaRPr>
        </a:p>
        <a:p>
          <a:pPr marL="342900" indent="-342900" algn="l">
            <a:lnSpc>
              <a:spcPct val="150000"/>
            </a:lnSpc>
            <a:buFont typeface="Arial" panose="020B0604020202020204" pitchFamily="34" charset="0"/>
            <a:buChar char="•"/>
          </a:pPr>
          <a:r>
            <a:rPr lang="en-US" sz="2400" b="0" i="0" u="none" strike="noStrike">
              <a:solidFill>
                <a:sysClr val="windowText" lastClr="000000"/>
              </a:solidFill>
              <a:latin typeface="+mn-lt"/>
              <a:ea typeface="Verdana"/>
              <a:cs typeface="Verdana"/>
            </a:rPr>
            <a:t>Minsta möjliga miljöpåverkan</a:t>
          </a:r>
        </a:p>
        <a:p>
          <a:pPr marL="342900" indent="-342900" algn="l">
            <a:lnSpc>
              <a:spcPct val="150000"/>
            </a:lnSpc>
            <a:buFont typeface="Arial" panose="020B0604020202020204" pitchFamily="34" charset="0"/>
            <a:buChar char="•"/>
          </a:pPr>
          <a:r>
            <a:rPr lang="en-US" sz="2400" b="0" i="0" u="none" strike="noStrike">
              <a:solidFill>
                <a:sysClr val="windowText" lastClr="000000"/>
              </a:solidFill>
              <a:latin typeface="+mn-lt"/>
              <a:ea typeface="Verdana"/>
              <a:cs typeface="Verdana"/>
            </a:rPr>
            <a:t>Slutborrat – Inga hål</a:t>
          </a:r>
          <a:r>
            <a:rPr lang="en-US" sz="2400" b="0" i="0" u="none" strike="noStrike" baseline="0">
              <a:solidFill>
                <a:sysClr val="windowText" lastClr="000000"/>
              </a:solidFill>
              <a:latin typeface="+mn-lt"/>
              <a:ea typeface="Verdana"/>
              <a:cs typeface="Verdana"/>
            </a:rPr>
            <a:t> i tätskiktet</a:t>
          </a:r>
        </a:p>
        <a:p>
          <a:pPr marL="342900" indent="-342900" algn="l">
            <a:lnSpc>
              <a:spcPct val="150000"/>
            </a:lnSpc>
            <a:buFont typeface="Arial" panose="020B0604020202020204" pitchFamily="34" charset="0"/>
            <a:buChar char="•"/>
          </a:pPr>
          <a:r>
            <a:rPr lang="en-US" sz="2400" b="0" i="0" u="none" strike="noStrike" baseline="0">
              <a:solidFill>
                <a:sysClr val="windowText" lastClr="000000"/>
              </a:solidFill>
              <a:latin typeface="+mn-lt"/>
              <a:ea typeface="Verdana"/>
              <a:cs typeface="Verdana"/>
            </a:rPr>
            <a:t>Enkelt att montera</a:t>
          </a:r>
        </a:p>
        <a:p>
          <a:pPr marL="342900" indent="-342900" algn="l">
            <a:lnSpc>
              <a:spcPct val="150000"/>
            </a:lnSpc>
            <a:buFont typeface="Arial" panose="020B0604020202020204" pitchFamily="34" charset="0"/>
            <a:buChar char="•"/>
          </a:pPr>
          <a:r>
            <a:rPr lang="en-US" sz="2400" b="0" i="0" u="none" strike="noStrike" baseline="0">
              <a:solidFill>
                <a:sysClr val="windowText" lastClr="000000"/>
              </a:solidFill>
              <a:latin typeface="+mn-lt"/>
              <a:ea typeface="Verdana"/>
              <a:cs typeface="Verdana"/>
            </a:rPr>
            <a:t>Lätt att rengöra</a:t>
          </a:r>
        </a:p>
        <a:p>
          <a:pPr marL="342900" indent="-342900" algn="l">
            <a:lnSpc>
              <a:spcPct val="150000"/>
            </a:lnSpc>
            <a:buFont typeface="Arial" panose="020B0604020202020204" pitchFamily="34" charset="0"/>
            <a:buChar char="•"/>
          </a:pPr>
          <a:r>
            <a:rPr lang="en-US" sz="2400" b="0" i="0" u="none" strike="noStrike" baseline="0">
              <a:solidFill>
                <a:sysClr val="windowText" lastClr="000000"/>
              </a:solidFill>
              <a:latin typeface="+mn-lt"/>
              <a:ea typeface="Verdana"/>
              <a:cs typeface="Verdana"/>
            </a:rPr>
            <a:t>Dimbar belysning</a:t>
          </a:r>
        </a:p>
        <a:p>
          <a:pPr marL="342900" indent="-342900" algn="l">
            <a:lnSpc>
              <a:spcPct val="150000"/>
            </a:lnSpc>
            <a:buFont typeface="Arial" panose="020B0604020202020204" pitchFamily="34" charset="0"/>
            <a:buChar char="•"/>
          </a:pPr>
          <a:r>
            <a:rPr lang="en-US" sz="2400" b="0" i="0" u="none" strike="noStrike" baseline="0">
              <a:solidFill>
                <a:sysClr val="windowText" lastClr="000000"/>
              </a:solidFill>
              <a:latin typeface="+mn-lt"/>
              <a:ea typeface="Verdana"/>
              <a:cs typeface="Verdana"/>
            </a:rPr>
            <a:t>Fördela kostnaden över hela livslängden enligt K3-regelverket</a:t>
          </a:r>
        </a:p>
        <a:p>
          <a:pPr marL="342900" indent="-342900" algn="l">
            <a:lnSpc>
              <a:spcPct val="150000"/>
            </a:lnSpc>
            <a:buFont typeface="Arial" panose="020B0604020202020204" pitchFamily="34" charset="0"/>
            <a:buChar char="•"/>
          </a:pPr>
          <a:r>
            <a:rPr lang="en-US" sz="2400" b="0" i="0" u="none" strike="noStrike" baseline="0">
              <a:solidFill>
                <a:sysClr val="windowText" lastClr="000000"/>
              </a:solidFill>
              <a:latin typeface="+mn-lt"/>
              <a:ea typeface="Verdana"/>
              <a:cs typeface="Verdana"/>
            </a:rPr>
            <a:t>Svensktillverkat sedan 1995</a:t>
          </a:r>
          <a:endParaRPr lang="en-US" sz="2400" b="0" i="0" u="none" strike="noStrike">
            <a:solidFill>
              <a:sysClr val="windowText" lastClr="000000"/>
            </a:solidFill>
            <a:latin typeface="+mn-lt"/>
            <a:ea typeface="Verdana"/>
            <a:cs typeface="Verdana"/>
          </a:endParaRPr>
        </a:p>
        <a:p>
          <a:endParaRPr lang="en-US" sz="2000" b="0" i="0" u="none" strike="noStrike">
            <a:solidFill>
              <a:sysClr val="windowText" lastClr="000000"/>
            </a:solidFill>
            <a:latin typeface="+mn-lt"/>
            <a:ea typeface="Verdana"/>
            <a:cs typeface="Verdana"/>
          </a:endParaRPr>
        </a:p>
        <a:p>
          <a:endParaRPr lang="en-US" sz="2000" b="0" i="0" u="none" strike="noStrike">
            <a:solidFill>
              <a:sysClr val="windowText" lastClr="000000"/>
            </a:solidFill>
            <a:latin typeface="+mn-lt"/>
            <a:ea typeface="Verdana"/>
            <a:cs typeface="Verdana"/>
          </a:endParaRPr>
        </a:p>
      </xdr:txBody>
    </xdr:sp>
    <xdr:clientData/>
  </xdr:twoCellAnchor>
  <xdr:twoCellAnchor editAs="oneCell">
    <xdr:from>
      <xdr:col>2</xdr:col>
      <xdr:colOff>49975</xdr:colOff>
      <xdr:row>1</xdr:row>
      <xdr:rowOff>16082</xdr:rowOff>
    </xdr:from>
    <xdr:to>
      <xdr:col>3</xdr:col>
      <xdr:colOff>39212</xdr:colOff>
      <xdr:row>6</xdr:row>
      <xdr:rowOff>2474</xdr:rowOff>
    </xdr:to>
    <xdr:pic>
      <xdr:nvPicPr>
        <xdr:cNvPr id="26" name="Bildobjekt 25">
          <a:extLst>
            <a:ext uri="{FF2B5EF4-FFF2-40B4-BE49-F238E27FC236}">
              <a16:creationId xmlns:a16="http://schemas.microsoft.com/office/drawing/2014/main" id="{00000000-0008-0000-0200-00001A000000}"/>
            </a:ext>
          </a:extLst>
        </xdr:cNvPr>
        <xdr:cNvPicPr>
          <a:picLocks noChangeAspect="1"/>
        </xdr:cNvPicPr>
      </xdr:nvPicPr>
      <xdr:blipFill rotWithShape="1">
        <a:blip xmlns:r="http://schemas.openxmlformats.org/officeDocument/2006/relationships" r:embed="rId4"/>
        <a:srcRect l="11069" r="11450"/>
        <a:stretch/>
      </xdr:blipFill>
      <xdr:spPr>
        <a:xfrm>
          <a:off x="1410689" y="179368"/>
          <a:ext cx="3864552" cy="1270906"/>
        </a:xfrm>
        <a:prstGeom prst="rect">
          <a:avLst/>
        </a:prstGeom>
      </xdr:spPr>
    </xdr:pic>
    <xdr:clientData/>
  </xdr:twoCellAnchor>
  <xdr:twoCellAnchor editAs="absolute">
    <xdr:from>
      <xdr:col>1</xdr:col>
      <xdr:colOff>1262743</xdr:colOff>
      <xdr:row>45</xdr:row>
      <xdr:rowOff>4784</xdr:rowOff>
    </xdr:from>
    <xdr:to>
      <xdr:col>9</xdr:col>
      <xdr:colOff>95250</xdr:colOff>
      <xdr:row>46</xdr:row>
      <xdr:rowOff>230374</xdr:rowOff>
    </xdr:to>
    <xdr:grpSp>
      <xdr:nvGrpSpPr>
        <xdr:cNvPr id="27" name="Grupp 26">
          <a:extLst>
            <a:ext uri="{FF2B5EF4-FFF2-40B4-BE49-F238E27FC236}">
              <a16:creationId xmlns:a16="http://schemas.microsoft.com/office/drawing/2014/main" id="{00000000-0008-0000-0200-00001B000000}"/>
            </a:ext>
          </a:extLst>
        </xdr:cNvPr>
        <xdr:cNvGrpSpPr/>
      </xdr:nvGrpSpPr>
      <xdr:grpSpPr>
        <a:xfrm>
          <a:off x="1262743" y="19364347"/>
          <a:ext cx="13739132" cy="749465"/>
          <a:chOff x="1294011" y="17528271"/>
          <a:chExt cx="5850000" cy="1946360"/>
        </a:xfrm>
      </xdr:grpSpPr>
      <xdr:sp macro="" textlink="">
        <xdr:nvSpPr>
          <xdr:cNvPr id="29" name="Pratbubbla: rektangel med rundade hörn 28">
            <a:extLst>
              <a:ext uri="{FF2B5EF4-FFF2-40B4-BE49-F238E27FC236}">
                <a16:creationId xmlns:a16="http://schemas.microsoft.com/office/drawing/2014/main" id="{00000000-0008-0000-0200-00001D000000}"/>
              </a:ext>
            </a:extLst>
          </xdr:cNvPr>
          <xdr:cNvSpPr/>
        </xdr:nvSpPr>
        <xdr:spPr>
          <a:xfrm>
            <a:off x="1294011" y="17528271"/>
            <a:ext cx="5850000" cy="1946360"/>
          </a:xfrm>
          <a:prstGeom prst="wedgeRoundRectCallout">
            <a:avLst>
              <a:gd name="adj1" fmla="val -20726"/>
              <a:gd name="adj2" fmla="val 78913"/>
              <a:gd name="adj3" fmla="val 16667"/>
            </a:avLst>
          </a:prstGeom>
          <a:solidFill>
            <a:schemeClr val="bg1"/>
          </a:solidFill>
          <a:ln w="3175">
            <a:solidFill>
              <a:schemeClr val="accent3">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sp macro="" textlink="">
        <xdr:nvSpPr>
          <xdr:cNvPr id="31" name="Text Box 2">
            <a:extLst>
              <a:ext uri="{FF2B5EF4-FFF2-40B4-BE49-F238E27FC236}">
                <a16:creationId xmlns:a16="http://schemas.microsoft.com/office/drawing/2014/main" id="{00000000-0008-0000-0200-00001F000000}"/>
              </a:ext>
            </a:extLst>
          </xdr:cNvPr>
          <xdr:cNvSpPr txBox="1">
            <a:spLocks noChangeArrowheads="1"/>
          </xdr:cNvSpPr>
        </xdr:nvSpPr>
        <xdr:spPr bwMode="auto">
          <a:xfrm>
            <a:off x="1401584" y="17631035"/>
            <a:ext cx="5634854" cy="1740832"/>
          </a:xfrm>
          <a:prstGeom prst="rect">
            <a:avLst/>
          </a:prstGeom>
          <a:noFill/>
          <a:ln w="9525">
            <a:noFill/>
            <a:miter lim="800000"/>
            <a:headEnd/>
            <a:tailEnd/>
          </a:ln>
        </xdr:spPr>
        <xdr:txBody>
          <a:bodyPr vertOverflow="clip" wrap="square" lIns="27432" tIns="18288" rIns="0" bIns="0" anchor="ctr" upright="1"/>
          <a:lstStyle/>
          <a:p>
            <a:pPr algn="ctr"/>
            <a:r>
              <a:rPr lang="en-US" sz="2800" b="1" i="1" u="none" strike="noStrike" baseline="0">
                <a:solidFill>
                  <a:srgbClr val="000000"/>
                </a:solidFill>
                <a:latin typeface="+mn-lt"/>
                <a:ea typeface="Verdana"/>
                <a:cs typeface="Verdana"/>
              </a:rPr>
              <a:t>Fastighetsbolag som vill ta miljöansvar väljer Skåform!</a:t>
            </a:r>
          </a:p>
        </xdr:txBody>
      </xdr:sp>
    </xdr:grpSp>
    <xdr:clientData/>
  </xdr:twoCellAnchor>
  <xdr:twoCellAnchor editAs="oneCell">
    <xdr:from>
      <xdr:col>11</xdr:col>
      <xdr:colOff>13608</xdr:colOff>
      <xdr:row>1</xdr:row>
      <xdr:rowOff>13606</xdr:rowOff>
    </xdr:from>
    <xdr:to>
      <xdr:col>11</xdr:col>
      <xdr:colOff>4151417</xdr:colOff>
      <xdr:row>5</xdr:row>
      <xdr:rowOff>571498</xdr:rowOff>
    </xdr:to>
    <xdr:pic>
      <xdr:nvPicPr>
        <xdr:cNvPr id="32" name="Bildobjekt 31">
          <a:extLst>
            <a:ext uri="{FF2B5EF4-FFF2-40B4-BE49-F238E27FC236}">
              <a16:creationId xmlns:a16="http://schemas.microsoft.com/office/drawing/2014/main" id="{00000000-0008-0000-0200-000020000000}"/>
            </a:ext>
          </a:extLst>
        </xdr:cNvPr>
        <xdr:cNvPicPr>
          <a:picLocks noChangeAspect="1"/>
        </xdr:cNvPicPr>
      </xdr:nvPicPr>
      <xdr:blipFill rotWithShape="1">
        <a:blip xmlns:r="http://schemas.openxmlformats.org/officeDocument/2006/relationships" r:embed="rId4"/>
        <a:srcRect l="11069" r="11450"/>
        <a:stretch/>
      </xdr:blipFill>
      <xdr:spPr>
        <a:xfrm>
          <a:off x="16720458" y="166006"/>
          <a:ext cx="4137809" cy="1243692"/>
        </a:xfrm>
        <a:prstGeom prst="rect">
          <a:avLst/>
        </a:prstGeom>
      </xdr:spPr>
    </xdr:pic>
    <xdr:clientData/>
  </xdr:twoCellAnchor>
  <xdr:twoCellAnchor editAs="oneCell">
    <xdr:from>
      <xdr:col>17</xdr:col>
      <xdr:colOff>13607</xdr:colOff>
      <xdr:row>1</xdr:row>
      <xdr:rowOff>-1</xdr:rowOff>
    </xdr:from>
    <xdr:to>
      <xdr:col>17</xdr:col>
      <xdr:colOff>3904632</xdr:colOff>
      <xdr:row>5</xdr:row>
      <xdr:rowOff>557891</xdr:rowOff>
    </xdr:to>
    <xdr:pic>
      <xdr:nvPicPr>
        <xdr:cNvPr id="33" name="Bildobjekt 32">
          <a:extLst>
            <a:ext uri="{FF2B5EF4-FFF2-40B4-BE49-F238E27FC236}">
              <a16:creationId xmlns:a16="http://schemas.microsoft.com/office/drawing/2014/main" id="{00000000-0008-0000-0200-000021000000}"/>
            </a:ext>
          </a:extLst>
        </xdr:cNvPr>
        <xdr:cNvPicPr>
          <a:picLocks noChangeAspect="1"/>
        </xdr:cNvPicPr>
      </xdr:nvPicPr>
      <xdr:blipFill rotWithShape="1">
        <a:blip xmlns:r="http://schemas.openxmlformats.org/officeDocument/2006/relationships" r:embed="rId4"/>
        <a:srcRect l="11069" r="11450"/>
        <a:stretch/>
      </xdr:blipFill>
      <xdr:spPr>
        <a:xfrm>
          <a:off x="32126464" y="163285"/>
          <a:ext cx="3713513" cy="1279070"/>
        </a:xfrm>
        <a:prstGeom prst="rect">
          <a:avLst/>
        </a:prstGeom>
      </xdr:spPr>
    </xdr:pic>
    <xdr:clientData/>
  </xdr:twoCellAnchor>
  <xdr:twoCellAnchor editAs="absolute">
    <xdr:from>
      <xdr:col>2</xdr:col>
      <xdr:colOff>6010</xdr:colOff>
      <xdr:row>7</xdr:row>
      <xdr:rowOff>4926</xdr:rowOff>
    </xdr:from>
    <xdr:to>
      <xdr:col>3</xdr:col>
      <xdr:colOff>682624</xdr:colOff>
      <xdr:row>10</xdr:row>
      <xdr:rowOff>132968</xdr:rowOff>
    </xdr:to>
    <xdr:sp macro="" textlink="">
      <xdr:nvSpPr>
        <xdr:cNvPr id="34" name="Pil: femhörning 33">
          <a:extLst>
            <a:ext uri="{FF2B5EF4-FFF2-40B4-BE49-F238E27FC236}">
              <a16:creationId xmlns:a16="http://schemas.microsoft.com/office/drawing/2014/main" id="{00000000-0008-0000-0200-000022000000}"/>
            </a:ext>
          </a:extLst>
        </xdr:cNvPr>
        <xdr:cNvSpPr/>
      </xdr:nvSpPr>
      <xdr:spPr>
        <a:xfrm>
          <a:off x="1371260" y="1624176"/>
          <a:ext cx="4565989" cy="731292"/>
        </a:xfrm>
        <a:prstGeom prst="homePlate">
          <a:avLst>
            <a:gd name="adj" fmla="val 24510"/>
          </a:avLst>
        </a:prstGeom>
        <a:solidFill>
          <a:schemeClr val="accent3">
            <a:lumMod val="50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3200" b="1">
              <a:solidFill>
                <a:schemeClr val="bg1"/>
              </a:solidFill>
              <a:latin typeface="+mn-lt"/>
              <a:ea typeface="+mn-ea"/>
              <a:cs typeface="+mn-cs"/>
            </a:rPr>
            <a:t>Skåforms fördelar</a:t>
          </a:r>
        </a:p>
      </xdr:txBody>
    </xdr:sp>
    <xdr:clientData/>
  </xdr:twoCellAnchor>
  <xdr:twoCellAnchor editAs="absolute">
    <xdr:from>
      <xdr:col>3</xdr:col>
      <xdr:colOff>510925</xdr:colOff>
      <xdr:row>7</xdr:row>
      <xdr:rowOff>318</xdr:rowOff>
    </xdr:from>
    <xdr:to>
      <xdr:col>5</xdr:col>
      <xdr:colOff>174625</xdr:colOff>
      <xdr:row>10</xdr:row>
      <xdr:rowOff>131569</xdr:rowOff>
    </xdr:to>
    <xdr:sp macro="" textlink="">
      <xdr:nvSpPr>
        <xdr:cNvPr id="36" name="Pil: sparr 35">
          <a:extLst>
            <a:ext uri="{FF2B5EF4-FFF2-40B4-BE49-F238E27FC236}">
              <a16:creationId xmlns:a16="http://schemas.microsoft.com/office/drawing/2014/main" id="{00000000-0008-0000-0200-000024000000}"/>
            </a:ext>
          </a:extLst>
        </xdr:cNvPr>
        <xdr:cNvSpPr/>
      </xdr:nvSpPr>
      <xdr:spPr>
        <a:xfrm>
          <a:off x="5765550" y="1619568"/>
          <a:ext cx="4870700" cy="734501"/>
        </a:xfrm>
        <a:prstGeom prst="chevron">
          <a:avLst>
            <a:gd name="adj" fmla="val 25756"/>
          </a:avLst>
        </a:prstGeom>
        <a:solidFill>
          <a:schemeClr val="accent3">
            <a:lumMod val="60000"/>
            <a:lumOff val="40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3200" b="0">
              <a:solidFill>
                <a:schemeClr val="bg1">
                  <a:lumMod val="50000"/>
                </a:schemeClr>
              </a:solidFill>
              <a:latin typeface="+mn-lt"/>
              <a:ea typeface="+mn-ea"/>
              <a:cs typeface="+mn-cs"/>
            </a:rPr>
            <a:t>Livscykelkostnad</a:t>
          </a:r>
        </a:p>
      </xdr:txBody>
    </xdr:sp>
    <xdr:clientData/>
  </xdr:twoCellAnchor>
  <xdr:twoCellAnchor editAs="absolute">
    <xdr:from>
      <xdr:col>4</xdr:col>
      <xdr:colOff>2599976</xdr:colOff>
      <xdr:row>7</xdr:row>
      <xdr:rowOff>318</xdr:rowOff>
    </xdr:from>
    <xdr:to>
      <xdr:col>9</xdr:col>
      <xdr:colOff>206375</xdr:colOff>
      <xdr:row>10</xdr:row>
      <xdr:rowOff>131569</xdr:rowOff>
    </xdr:to>
    <xdr:sp macro="" textlink="">
      <xdr:nvSpPr>
        <xdr:cNvPr id="35" name="Pil: sparr 34">
          <a:extLst>
            <a:ext uri="{FF2B5EF4-FFF2-40B4-BE49-F238E27FC236}">
              <a16:creationId xmlns:a16="http://schemas.microsoft.com/office/drawing/2014/main" id="{00000000-0008-0000-0200-000023000000}"/>
            </a:ext>
          </a:extLst>
        </xdr:cNvPr>
        <xdr:cNvSpPr/>
      </xdr:nvSpPr>
      <xdr:spPr>
        <a:xfrm>
          <a:off x="10458101" y="1619568"/>
          <a:ext cx="4718399" cy="734501"/>
        </a:xfrm>
        <a:prstGeom prst="chevron">
          <a:avLst>
            <a:gd name="adj" fmla="val 25756"/>
          </a:avLst>
        </a:prstGeom>
        <a:solidFill>
          <a:schemeClr val="accent3">
            <a:lumMod val="60000"/>
            <a:lumOff val="40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3200" b="0">
              <a:solidFill>
                <a:schemeClr val="bg1">
                  <a:lumMod val="50000"/>
                </a:schemeClr>
              </a:solidFill>
              <a:latin typeface="+mn-lt"/>
              <a:ea typeface="+mn-ea"/>
              <a:cs typeface="+mn-cs"/>
            </a:rPr>
            <a:t>Kalkylunderlag</a:t>
          </a:r>
        </a:p>
      </xdr:txBody>
    </xdr:sp>
    <xdr:clientData/>
  </xdr:twoCellAnchor>
  <xdr:twoCellAnchor editAs="absolute">
    <xdr:from>
      <xdr:col>11</xdr:col>
      <xdr:colOff>4524404</xdr:colOff>
      <xdr:row>7</xdr:row>
      <xdr:rowOff>11205</xdr:rowOff>
    </xdr:from>
    <xdr:to>
      <xdr:col>13</xdr:col>
      <xdr:colOff>1254125</xdr:colOff>
      <xdr:row>10</xdr:row>
      <xdr:rowOff>142958</xdr:rowOff>
    </xdr:to>
    <xdr:sp macro="" textlink="">
      <xdr:nvSpPr>
        <xdr:cNvPr id="38" name="Pil: sparr 37">
          <a:extLst>
            <a:ext uri="{FF2B5EF4-FFF2-40B4-BE49-F238E27FC236}">
              <a16:creationId xmlns:a16="http://schemas.microsoft.com/office/drawing/2014/main" id="{00000000-0008-0000-0200-000026000000}"/>
            </a:ext>
          </a:extLst>
        </xdr:cNvPr>
        <xdr:cNvSpPr/>
      </xdr:nvSpPr>
      <xdr:spPr>
        <a:xfrm>
          <a:off x="22225029" y="1630455"/>
          <a:ext cx="4683096" cy="735003"/>
        </a:xfrm>
        <a:prstGeom prst="chevron">
          <a:avLst>
            <a:gd name="adj" fmla="val 25756"/>
          </a:avLst>
        </a:prstGeom>
        <a:solidFill>
          <a:schemeClr val="accent3">
            <a:lumMod val="50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3200" b="1">
              <a:solidFill>
                <a:schemeClr val="bg1"/>
              </a:solidFill>
              <a:latin typeface="+mn-lt"/>
              <a:ea typeface="+mn-ea"/>
              <a:cs typeface="+mn-cs"/>
            </a:rPr>
            <a:t>Livscykelkostnad</a:t>
          </a:r>
        </a:p>
      </xdr:txBody>
    </xdr:sp>
    <xdr:clientData/>
  </xdr:twoCellAnchor>
  <xdr:twoCellAnchor editAs="absolute">
    <xdr:from>
      <xdr:col>16</xdr:col>
      <xdr:colOff>1479321</xdr:colOff>
      <xdr:row>7</xdr:row>
      <xdr:rowOff>4927</xdr:rowOff>
    </xdr:from>
    <xdr:to>
      <xdr:col>17</xdr:col>
      <xdr:colOff>4667250</xdr:colOff>
      <xdr:row>10</xdr:row>
      <xdr:rowOff>132969</xdr:rowOff>
    </xdr:to>
    <xdr:sp macro="" textlink="">
      <xdr:nvSpPr>
        <xdr:cNvPr id="40" name="Pil: femhörning 39">
          <a:extLst>
            <a:ext uri="{FF2B5EF4-FFF2-40B4-BE49-F238E27FC236}">
              <a16:creationId xmlns:a16="http://schemas.microsoft.com/office/drawing/2014/main" id="{00000000-0008-0000-0200-000028000000}"/>
            </a:ext>
          </a:extLst>
        </xdr:cNvPr>
        <xdr:cNvSpPr/>
      </xdr:nvSpPr>
      <xdr:spPr>
        <a:xfrm>
          <a:off x="33911946" y="1624177"/>
          <a:ext cx="4680179" cy="731292"/>
        </a:xfrm>
        <a:prstGeom prst="homePlate">
          <a:avLst>
            <a:gd name="adj" fmla="val 24510"/>
          </a:avLst>
        </a:prstGeom>
        <a:solidFill>
          <a:schemeClr val="accent3">
            <a:lumMod val="60000"/>
            <a:lumOff val="40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3200" b="0">
              <a:solidFill>
                <a:schemeClr val="bg1">
                  <a:lumMod val="50000"/>
                </a:schemeClr>
              </a:solidFill>
              <a:latin typeface="+mn-lt"/>
              <a:ea typeface="+mn-ea"/>
              <a:cs typeface="+mn-cs"/>
            </a:rPr>
            <a:t>Skåforms fördelar</a:t>
          </a:r>
        </a:p>
      </xdr:txBody>
    </xdr:sp>
    <xdr:clientData/>
  </xdr:twoCellAnchor>
  <xdr:twoCellAnchor editAs="absolute">
    <xdr:from>
      <xdr:col>19</xdr:col>
      <xdr:colOff>1675000</xdr:colOff>
      <xdr:row>7</xdr:row>
      <xdr:rowOff>4927</xdr:rowOff>
    </xdr:from>
    <xdr:to>
      <xdr:col>21</xdr:col>
      <xdr:colOff>95250</xdr:colOff>
      <xdr:row>10</xdr:row>
      <xdr:rowOff>132969</xdr:rowOff>
    </xdr:to>
    <xdr:sp macro="" textlink="">
      <xdr:nvSpPr>
        <xdr:cNvPr id="41" name="Pil: sparr 40">
          <a:extLst>
            <a:ext uri="{FF2B5EF4-FFF2-40B4-BE49-F238E27FC236}">
              <a16:creationId xmlns:a16="http://schemas.microsoft.com/office/drawing/2014/main" id="{00000000-0008-0000-0200-000029000000}"/>
            </a:ext>
          </a:extLst>
        </xdr:cNvPr>
        <xdr:cNvSpPr/>
      </xdr:nvSpPr>
      <xdr:spPr>
        <a:xfrm>
          <a:off x="42981750" y="1624177"/>
          <a:ext cx="4214625" cy="731292"/>
        </a:xfrm>
        <a:prstGeom prst="chevron">
          <a:avLst>
            <a:gd name="adj" fmla="val 25756"/>
          </a:avLst>
        </a:prstGeom>
        <a:solidFill>
          <a:schemeClr val="accent3">
            <a:lumMod val="50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3200" b="1">
              <a:solidFill>
                <a:schemeClr val="bg1"/>
              </a:solidFill>
              <a:latin typeface="+mn-lt"/>
              <a:ea typeface="+mn-ea"/>
              <a:cs typeface="+mn-cs"/>
            </a:rPr>
            <a:t>Kalkylunderlag</a:t>
          </a:r>
        </a:p>
      </xdr:txBody>
    </xdr:sp>
    <xdr:clientData/>
  </xdr:twoCellAnchor>
  <xdr:twoCellAnchor editAs="absolute">
    <xdr:from>
      <xdr:col>17</xdr:col>
      <xdr:colOff>4254500</xdr:colOff>
      <xdr:row>7</xdr:row>
      <xdr:rowOff>3453</xdr:rowOff>
    </xdr:from>
    <xdr:to>
      <xdr:col>19</xdr:col>
      <xdr:colOff>1857374</xdr:colOff>
      <xdr:row>10</xdr:row>
      <xdr:rowOff>131495</xdr:rowOff>
    </xdr:to>
    <xdr:sp macro="" textlink="">
      <xdr:nvSpPr>
        <xdr:cNvPr id="42" name="Pil: sparr 41">
          <a:extLst>
            <a:ext uri="{FF2B5EF4-FFF2-40B4-BE49-F238E27FC236}">
              <a16:creationId xmlns:a16="http://schemas.microsoft.com/office/drawing/2014/main" id="{00000000-0008-0000-0200-00002A000000}"/>
            </a:ext>
          </a:extLst>
        </xdr:cNvPr>
        <xdr:cNvSpPr/>
      </xdr:nvSpPr>
      <xdr:spPr>
        <a:xfrm>
          <a:off x="38179375" y="1622703"/>
          <a:ext cx="4984749" cy="731292"/>
        </a:xfrm>
        <a:prstGeom prst="chevron">
          <a:avLst>
            <a:gd name="adj" fmla="val 25756"/>
          </a:avLst>
        </a:prstGeom>
        <a:solidFill>
          <a:schemeClr val="accent3">
            <a:lumMod val="60000"/>
            <a:lumOff val="40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3200" b="0">
              <a:solidFill>
                <a:schemeClr val="bg1">
                  <a:lumMod val="50000"/>
                </a:schemeClr>
              </a:solidFill>
              <a:latin typeface="+mn-lt"/>
              <a:ea typeface="+mn-ea"/>
              <a:cs typeface="+mn-cs"/>
            </a:rPr>
            <a:t>Livscykelkostnad</a:t>
          </a:r>
        </a:p>
      </xdr:txBody>
    </xdr:sp>
    <xdr:clientData/>
  </xdr:twoCellAnchor>
  <xdr:twoCellAnchor editAs="absolute">
    <xdr:from>
      <xdr:col>13</xdr:col>
      <xdr:colOff>1063626</xdr:colOff>
      <xdr:row>7</xdr:row>
      <xdr:rowOff>11206</xdr:rowOff>
    </xdr:from>
    <xdr:to>
      <xdr:col>15</xdr:col>
      <xdr:colOff>79376</xdr:colOff>
      <xdr:row>10</xdr:row>
      <xdr:rowOff>142959</xdr:rowOff>
    </xdr:to>
    <xdr:sp macro="" textlink="">
      <xdr:nvSpPr>
        <xdr:cNvPr id="39" name="Pil: sparr 38">
          <a:extLst>
            <a:ext uri="{FF2B5EF4-FFF2-40B4-BE49-F238E27FC236}">
              <a16:creationId xmlns:a16="http://schemas.microsoft.com/office/drawing/2014/main" id="{00000000-0008-0000-0200-000027000000}"/>
            </a:ext>
          </a:extLst>
        </xdr:cNvPr>
        <xdr:cNvSpPr/>
      </xdr:nvSpPr>
      <xdr:spPr>
        <a:xfrm>
          <a:off x="26717626" y="1630456"/>
          <a:ext cx="4445000" cy="735003"/>
        </a:xfrm>
        <a:prstGeom prst="chevron">
          <a:avLst>
            <a:gd name="adj" fmla="val 25756"/>
          </a:avLst>
        </a:prstGeom>
        <a:solidFill>
          <a:schemeClr val="accent3">
            <a:lumMod val="60000"/>
            <a:lumOff val="40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3200" b="0">
              <a:solidFill>
                <a:schemeClr val="bg1">
                  <a:lumMod val="50000"/>
                </a:schemeClr>
              </a:solidFill>
              <a:latin typeface="+mn-lt"/>
              <a:ea typeface="+mn-ea"/>
              <a:cs typeface="+mn-cs"/>
            </a:rPr>
            <a:t>Kalkylunderlag</a:t>
          </a:r>
        </a:p>
      </xdr:txBody>
    </xdr:sp>
    <xdr:clientData/>
  </xdr:twoCellAnchor>
  <xdr:twoCellAnchor>
    <xdr:from>
      <xdr:col>6</xdr:col>
      <xdr:colOff>500062</xdr:colOff>
      <xdr:row>1</xdr:row>
      <xdr:rowOff>23812</xdr:rowOff>
    </xdr:from>
    <xdr:to>
      <xdr:col>8</xdr:col>
      <xdr:colOff>856312</xdr:colOff>
      <xdr:row>3</xdr:row>
      <xdr:rowOff>39375</xdr:rowOff>
    </xdr:to>
    <xdr:sp macro="" textlink="">
      <xdr:nvSpPr>
        <xdr:cNvPr id="47" name="Pil: femhörning 46">
          <a:hlinkClick xmlns:r="http://schemas.openxmlformats.org/officeDocument/2006/relationships" r:id="rId5"/>
          <a:extLst>
            <a:ext uri="{FF2B5EF4-FFF2-40B4-BE49-F238E27FC236}">
              <a16:creationId xmlns:a16="http://schemas.microsoft.com/office/drawing/2014/main" id="{00000000-0008-0000-0200-00002F000000}"/>
            </a:ext>
          </a:extLst>
        </xdr:cNvPr>
        <xdr:cNvSpPr/>
      </xdr:nvSpPr>
      <xdr:spPr>
        <a:xfrm flipH="1">
          <a:off x="13430250" y="190500"/>
          <a:ext cx="1404000" cy="468000"/>
        </a:xfrm>
        <a:prstGeom prst="homePlate">
          <a:avLst>
            <a:gd name="adj" fmla="val 24510"/>
          </a:avLst>
        </a:prstGeom>
        <a:solidFill>
          <a:schemeClr val="bg2">
            <a:lumMod val="75000"/>
          </a:schemeClr>
        </a:solidFill>
        <a:ln w="3175">
          <a:solidFill>
            <a:schemeClr val="bg1">
              <a:lumMod val="50000"/>
            </a:schemeClr>
          </a:solid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marL="0" indent="0" algn="ctr"/>
          <a:r>
            <a:rPr lang="en-US" sz="1800">
              <a:solidFill>
                <a:sysClr val="windowText" lastClr="000000"/>
              </a:solidFill>
              <a:latin typeface="+mn-lt"/>
              <a:ea typeface="+mn-ea"/>
              <a:cs typeface="+mn-cs"/>
            </a:rPr>
            <a:t>Första</a:t>
          </a:r>
          <a:r>
            <a:rPr lang="en-US" sz="1800" baseline="0">
              <a:solidFill>
                <a:sysClr val="windowText" lastClr="000000"/>
              </a:solidFill>
              <a:latin typeface="+mn-lt"/>
              <a:ea typeface="+mn-ea"/>
              <a:cs typeface="+mn-cs"/>
            </a:rPr>
            <a:t>sidan</a:t>
          </a:r>
          <a:endParaRPr lang="en-US" sz="1800">
            <a:solidFill>
              <a:sysClr val="windowText" lastClr="000000"/>
            </a:solidFill>
            <a:latin typeface="+mn-lt"/>
            <a:ea typeface="+mn-ea"/>
            <a:cs typeface="+mn-cs"/>
          </a:endParaRPr>
        </a:p>
      </xdr:txBody>
    </xdr:sp>
    <xdr:clientData/>
  </xdr:twoCellAnchor>
  <xdr:twoCellAnchor>
    <xdr:from>
      <xdr:col>1</xdr:col>
      <xdr:colOff>1333499</xdr:colOff>
      <xdr:row>13</xdr:row>
      <xdr:rowOff>190501</xdr:rowOff>
    </xdr:from>
    <xdr:to>
      <xdr:col>6</xdr:col>
      <xdr:colOff>1015999</xdr:colOff>
      <xdr:row>15</xdr:row>
      <xdr:rowOff>238125</xdr:rowOff>
    </xdr:to>
    <xdr:sp macro="" textlink="">
      <xdr:nvSpPr>
        <xdr:cNvPr id="43" name="textruta 42">
          <a:extLst>
            <a:ext uri="{FF2B5EF4-FFF2-40B4-BE49-F238E27FC236}">
              <a16:creationId xmlns:a16="http://schemas.microsoft.com/office/drawing/2014/main" id="{00000000-0008-0000-0200-00002B000000}"/>
            </a:ext>
          </a:extLst>
        </xdr:cNvPr>
        <xdr:cNvSpPr txBox="1"/>
      </xdr:nvSpPr>
      <xdr:spPr>
        <a:xfrm>
          <a:off x="1333499" y="3317876"/>
          <a:ext cx="12731750" cy="952499"/>
        </a:xfrm>
        <a:prstGeom prst="rect">
          <a:avLst/>
        </a:prstGeom>
        <a:solidFill>
          <a:schemeClr val="bg1"/>
        </a:solidFill>
        <a:ln w="3175">
          <a:noFill/>
        </a:ln>
        <a:effectLst/>
      </xdr:spPr>
      <xdr:style>
        <a:lnRef idx="1">
          <a:schemeClr val="accent1"/>
        </a:lnRef>
        <a:fillRef idx="3">
          <a:schemeClr val="accent1"/>
        </a:fillRef>
        <a:effectRef idx="2">
          <a:schemeClr val="accent1"/>
        </a:effectRef>
        <a:fontRef idx="minor">
          <a:schemeClr val="lt1"/>
        </a:fontRef>
      </xdr:style>
      <xdr:txBody>
        <a:bodyPr rtlCol="0" anchor="t"/>
        <a:lstStyle/>
        <a:p>
          <a:pPr marL="0" indent="0" algn="l">
            <a:lnSpc>
              <a:spcPct val="150000"/>
            </a:lnSpc>
          </a:pPr>
          <a:r>
            <a:rPr lang="sv-SE" sz="3000" b="1">
              <a:solidFill>
                <a:sysClr val="windowText" lastClr="000000"/>
              </a:solidFill>
              <a:latin typeface="+mn-lt"/>
              <a:ea typeface="Verdana" panose="020B0604030504040204" pitchFamily="34" charset="0"/>
              <a:cs typeface="Verdana" panose="020B0604030504040204" pitchFamily="34" charset="0"/>
            </a:rPr>
            <a:t>Väljer</a:t>
          </a:r>
          <a:r>
            <a:rPr lang="sv-SE" sz="3000" b="1" baseline="0">
              <a:solidFill>
                <a:sysClr val="windowText" lastClr="000000"/>
              </a:solidFill>
              <a:latin typeface="+mn-lt"/>
              <a:ea typeface="Verdana" panose="020B0604030504040204" pitchFamily="34" charset="0"/>
              <a:cs typeface="Verdana" panose="020B0604030504040204" pitchFamily="34" charset="0"/>
            </a:rPr>
            <a:t> du att investera i ett Skåform från Skånebeslag gör du ett hållbart val.</a:t>
          </a:r>
        </a:p>
      </xdr:txBody>
    </xdr:sp>
    <xdr:clientData/>
  </xdr:twoCellAnchor>
  <xdr:twoCellAnchor editAs="oneCell">
    <xdr:from>
      <xdr:col>3</xdr:col>
      <xdr:colOff>973044</xdr:colOff>
      <xdr:row>27</xdr:row>
      <xdr:rowOff>355942</xdr:rowOff>
    </xdr:from>
    <xdr:to>
      <xdr:col>5</xdr:col>
      <xdr:colOff>698500</xdr:colOff>
      <xdr:row>29</xdr:row>
      <xdr:rowOff>79375</xdr:rowOff>
    </xdr:to>
    <xdr:pic>
      <xdr:nvPicPr>
        <xdr:cNvPr id="4" name="Bildobjekt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211794" y="10388942"/>
          <a:ext cx="4932456" cy="739433"/>
        </a:xfrm>
        <a:prstGeom prst="rect">
          <a:avLst/>
        </a:prstGeom>
      </xdr:spPr>
    </xdr:pic>
    <xdr:clientData/>
  </xdr:twoCellAnchor>
  <xdr:twoCellAnchor>
    <xdr:from>
      <xdr:col>16</xdr:col>
      <xdr:colOff>25400</xdr:colOff>
      <xdr:row>48</xdr:row>
      <xdr:rowOff>330200</xdr:rowOff>
    </xdr:from>
    <xdr:to>
      <xdr:col>22</xdr:col>
      <xdr:colOff>0</xdr:colOff>
      <xdr:row>50</xdr:row>
      <xdr:rowOff>101600</xdr:rowOff>
    </xdr:to>
    <xdr:sp macro="" textlink="">
      <xdr:nvSpPr>
        <xdr:cNvPr id="45" name="textruta 44">
          <a:extLst>
            <a:ext uri="{FF2B5EF4-FFF2-40B4-BE49-F238E27FC236}">
              <a16:creationId xmlns:a16="http://schemas.microsoft.com/office/drawing/2014/main" id="{00000000-0008-0000-0200-00002D000000}"/>
            </a:ext>
          </a:extLst>
        </xdr:cNvPr>
        <xdr:cNvSpPr txBox="1"/>
      </xdr:nvSpPr>
      <xdr:spPr>
        <a:xfrm>
          <a:off x="32486600" y="20726400"/>
          <a:ext cx="16129000" cy="787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4000"/>
            <a:t>www.skanebeslag.se</a:t>
          </a:r>
        </a:p>
      </xdr:txBody>
    </xdr:sp>
    <xdr:clientData/>
  </xdr:twoCellAnchor>
  <xdr:twoCellAnchor>
    <xdr:from>
      <xdr:col>10</xdr:col>
      <xdr:colOff>101600</xdr:colOff>
      <xdr:row>48</xdr:row>
      <xdr:rowOff>304800</xdr:rowOff>
    </xdr:from>
    <xdr:to>
      <xdr:col>16</xdr:col>
      <xdr:colOff>152400</xdr:colOff>
      <xdr:row>50</xdr:row>
      <xdr:rowOff>76200</xdr:rowOff>
    </xdr:to>
    <xdr:sp macro="" textlink="">
      <xdr:nvSpPr>
        <xdr:cNvPr id="48" name="textruta 47">
          <a:extLst>
            <a:ext uri="{FF2B5EF4-FFF2-40B4-BE49-F238E27FC236}">
              <a16:creationId xmlns:a16="http://schemas.microsoft.com/office/drawing/2014/main" id="{00000000-0008-0000-0200-000030000000}"/>
            </a:ext>
          </a:extLst>
        </xdr:cNvPr>
        <xdr:cNvSpPr txBox="1"/>
      </xdr:nvSpPr>
      <xdr:spPr>
        <a:xfrm>
          <a:off x="16484600" y="20701000"/>
          <a:ext cx="16129000" cy="787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4000"/>
            <a:t>www.skanebeslag.se</a:t>
          </a:r>
        </a:p>
      </xdr:txBody>
    </xdr:sp>
    <xdr:clientData/>
  </xdr:twoCellAnchor>
  <xdr:twoCellAnchor>
    <xdr:from>
      <xdr:col>1</xdr:col>
      <xdr:colOff>152400</xdr:colOff>
      <xdr:row>48</xdr:row>
      <xdr:rowOff>177800</xdr:rowOff>
    </xdr:from>
    <xdr:to>
      <xdr:col>9</xdr:col>
      <xdr:colOff>1270000</xdr:colOff>
      <xdr:row>49</xdr:row>
      <xdr:rowOff>457200</xdr:rowOff>
    </xdr:to>
    <xdr:sp macro="" textlink="">
      <xdr:nvSpPr>
        <xdr:cNvPr id="49" name="textruta 48">
          <a:extLst>
            <a:ext uri="{FF2B5EF4-FFF2-40B4-BE49-F238E27FC236}">
              <a16:creationId xmlns:a16="http://schemas.microsoft.com/office/drawing/2014/main" id="{00000000-0008-0000-0200-000031000000}"/>
            </a:ext>
          </a:extLst>
        </xdr:cNvPr>
        <xdr:cNvSpPr txBox="1"/>
      </xdr:nvSpPr>
      <xdr:spPr>
        <a:xfrm>
          <a:off x="152400" y="20574000"/>
          <a:ext cx="16129000" cy="787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4000"/>
            <a:t>www.skanebeslag.se</a:t>
          </a:r>
        </a:p>
      </xdr:txBody>
    </xdr:sp>
    <xdr:clientData/>
  </xdr:twoCellAnchor>
  <xdr:twoCellAnchor editAs="oneCell">
    <xdr:from>
      <xdr:col>2</xdr:col>
      <xdr:colOff>796006</xdr:colOff>
      <xdr:row>26</xdr:row>
      <xdr:rowOff>381000</xdr:rowOff>
    </xdr:from>
    <xdr:to>
      <xdr:col>2</xdr:col>
      <xdr:colOff>1972851</xdr:colOff>
      <xdr:row>29</xdr:row>
      <xdr:rowOff>97416</xdr:rowOff>
    </xdr:to>
    <xdr:pic>
      <xdr:nvPicPr>
        <xdr:cNvPr id="11" name="Bildobjekt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61256" y="9906000"/>
          <a:ext cx="1176845" cy="1240416"/>
        </a:xfrm>
        <a:prstGeom prst="rect">
          <a:avLst/>
        </a:prstGeom>
      </xdr:spPr>
    </xdr:pic>
    <xdr:clientData/>
  </xdr:twoCellAnchor>
  <xdr:twoCellAnchor editAs="oneCell">
    <xdr:from>
      <xdr:col>5</xdr:col>
      <xdr:colOff>2571750</xdr:colOff>
      <xdr:row>26</xdr:row>
      <xdr:rowOff>349249</xdr:rowOff>
    </xdr:from>
    <xdr:to>
      <xdr:col>8</xdr:col>
      <xdr:colOff>34127</xdr:colOff>
      <xdr:row>30</xdr:row>
      <xdr:rowOff>57148</xdr:rowOff>
    </xdr:to>
    <xdr:pic>
      <xdr:nvPicPr>
        <xdr:cNvPr id="12" name="Bildobjekt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017500" y="9874249"/>
          <a:ext cx="1113627" cy="1739899"/>
        </a:xfrm>
        <a:prstGeom prst="rect">
          <a:avLst/>
        </a:prstGeom>
      </xdr:spPr>
    </xdr:pic>
    <xdr:clientData/>
  </xdr:twoCellAnchor>
  <xdr:twoCellAnchor editAs="oneCell">
    <xdr:from>
      <xdr:col>3</xdr:col>
      <xdr:colOff>223290</xdr:colOff>
      <xdr:row>27</xdr:row>
      <xdr:rowOff>381000</xdr:rowOff>
    </xdr:from>
    <xdr:to>
      <xdr:col>3</xdr:col>
      <xdr:colOff>857250</xdr:colOff>
      <xdr:row>29</xdr:row>
      <xdr:rowOff>9526</xdr:rowOff>
    </xdr:to>
    <xdr:pic>
      <xdr:nvPicPr>
        <xdr:cNvPr id="3" name="Bildobjekt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5462040" y="10414000"/>
          <a:ext cx="633960" cy="644526"/>
        </a:xfrm>
        <a:prstGeom prst="rect">
          <a:avLst/>
        </a:prstGeom>
      </xdr:spPr>
    </xdr:pic>
    <xdr:clientData/>
  </xdr:twoCellAnchor>
  <xdr:twoCellAnchor>
    <xdr:from>
      <xdr:col>2</xdr:col>
      <xdr:colOff>412749</xdr:colOff>
      <xdr:row>25</xdr:row>
      <xdr:rowOff>238126</xdr:rowOff>
    </xdr:from>
    <xdr:to>
      <xdr:col>2</xdr:col>
      <xdr:colOff>2413000</xdr:colOff>
      <xdr:row>26</xdr:row>
      <xdr:rowOff>222250</xdr:rowOff>
    </xdr:to>
    <xdr:sp macro="" textlink="">
      <xdr:nvSpPr>
        <xdr:cNvPr id="44" name="textruta 43">
          <a:extLst>
            <a:ext uri="{FF2B5EF4-FFF2-40B4-BE49-F238E27FC236}">
              <a16:creationId xmlns:a16="http://schemas.microsoft.com/office/drawing/2014/main" id="{00000000-0008-0000-0200-00002C000000}"/>
            </a:ext>
          </a:extLst>
        </xdr:cNvPr>
        <xdr:cNvSpPr txBox="1"/>
      </xdr:nvSpPr>
      <xdr:spPr>
        <a:xfrm>
          <a:off x="1777999" y="9255126"/>
          <a:ext cx="2000251" cy="492124"/>
        </a:xfrm>
        <a:prstGeom prst="rect">
          <a:avLst/>
        </a:prstGeom>
        <a:solidFill>
          <a:schemeClr val="bg1"/>
        </a:solidFill>
        <a:ln w="3175">
          <a:noFill/>
        </a:ln>
        <a:effectLst/>
      </xdr:spPr>
      <xdr:style>
        <a:lnRef idx="1">
          <a:schemeClr val="accent1"/>
        </a:lnRef>
        <a:fillRef idx="3">
          <a:schemeClr val="accent1"/>
        </a:fillRef>
        <a:effectRef idx="2">
          <a:schemeClr val="accent1"/>
        </a:effectRef>
        <a:fontRef idx="minor">
          <a:schemeClr val="lt1"/>
        </a:fontRef>
      </xdr:style>
      <xdr:txBody>
        <a:bodyPr rtlCol="0" anchor="t"/>
        <a:lstStyle/>
        <a:p>
          <a:pPr marL="0" indent="0" algn="ctr">
            <a:lnSpc>
              <a:spcPct val="150000"/>
            </a:lnSpc>
          </a:pPr>
          <a:r>
            <a:rPr lang="sv-SE" sz="2000" b="1">
              <a:solidFill>
                <a:sysClr val="windowText" lastClr="000000"/>
              </a:solidFill>
              <a:latin typeface="+mn-lt"/>
              <a:ea typeface="Verdana" panose="020B0604030504040204" pitchFamily="34" charset="0"/>
              <a:cs typeface="Verdana" panose="020B0604030504040204" pitchFamily="34" charset="0"/>
            </a:rPr>
            <a:t>A-bedömning av </a:t>
          </a:r>
          <a:endParaRPr lang="sv-SE" sz="2000" b="1" baseline="0">
            <a:solidFill>
              <a:sysClr val="windowText" lastClr="000000"/>
            </a:solidFill>
            <a:latin typeface="+mn-lt"/>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
  <sheetViews>
    <sheetView showGridLines="0" showRowColHeaders="0" topLeftCell="B13" zoomScale="70" zoomScaleNormal="70" workbookViewId="0"/>
  </sheetViews>
  <sheetFormatPr defaultColWidth="8.75" defaultRowHeight="12.75"/>
  <cols>
    <col min="1" max="1" width="2.875" hidden="1" customWidth="1"/>
    <col min="2" max="2" width="9" customWidth="1"/>
    <col min="4" max="4" width="30.125" customWidth="1"/>
    <col min="5" max="5" width="3" customWidth="1"/>
    <col min="6" max="6" width="30.125" customWidth="1"/>
    <col min="7" max="7" width="3" customWidth="1"/>
    <col min="8" max="8" width="30.125" customWidth="1"/>
  </cols>
  <sheetData>
    <row r="1" spans="1:6" ht="20.25" customHeight="1"/>
    <row r="3" spans="1:6" ht="18" customHeight="1">
      <c r="B3" s="8"/>
    </row>
    <row r="4" spans="1:6" ht="33.6" customHeight="1">
      <c r="B4" s="8"/>
      <c r="F4" s="25" t="s">
        <v>41</v>
      </c>
    </row>
    <row r="5" spans="1:6" ht="27" customHeight="1">
      <c r="B5" s="8"/>
    </row>
    <row r="6" spans="1:6" ht="25.5">
      <c r="B6" s="8"/>
    </row>
    <row r="7" spans="1:6" ht="22.5" customHeight="1">
      <c r="B7" s="8"/>
    </row>
    <row r="8" spans="1:6" ht="14.1" customHeight="1">
      <c r="A8" s="9"/>
    </row>
    <row r="9" spans="1:6" ht="14.1" customHeight="1">
      <c r="A9" s="9"/>
    </row>
    <row r="10" spans="1:6" ht="14.1" customHeight="1">
      <c r="A10" s="9"/>
    </row>
    <row r="11" spans="1:6" ht="14.1" customHeight="1">
      <c r="A11" s="9"/>
    </row>
    <row r="12" spans="1:6" ht="21">
      <c r="A12" s="9"/>
      <c r="D12" s="32" t="s">
        <v>38</v>
      </c>
    </row>
    <row r="13" spans="1:6" ht="14.1" customHeight="1">
      <c r="A13" s="9"/>
    </row>
    <row r="14" spans="1:6" ht="14.1" customHeight="1">
      <c r="A14" s="9"/>
    </row>
    <row r="15" spans="1:6" ht="14.1" customHeight="1">
      <c r="A15" s="9"/>
    </row>
    <row r="16" spans="1:6" ht="18.75" customHeight="1">
      <c r="A16" s="9"/>
    </row>
    <row r="17" spans="1:1" ht="14.1" customHeight="1">
      <c r="A17" s="9"/>
    </row>
    <row r="18" spans="1:1" ht="14.1" customHeight="1">
      <c r="A18" s="9"/>
    </row>
    <row r="19" spans="1:1" ht="14.1" customHeight="1">
      <c r="A19" s="9"/>
    </row>
    <row r="20" spans="1:1" ht="14.1" customHeight="1">
      <c r="A20" s="9"/>
    </row>
    <row r="21" spans="1:1" ht="14.1" customHeight="1">
      <c r="A21" s="9"/>
    </row>
    <row r="22" spans="1:1" ht="14.1" customHeight="1">
      <c r="A22" s="9"/>
    </row>
    <row r="23" spans="1:1" ht="14.1" customHeight="1">
      <c r="A23" s="9"/>
    </row>
    <row r="24" spans="1:1" ht="14.1" customHeight="1">
      <c r="A24" s="9"/>
    </row>
    <row r="25" spans="1:1" ht="14.1" customHeight="1">
      <c r="A25" s="9"/>
    </row>
    <row r="26" spans="1:1" ht="14.1" customHeight="1">
      <c r="A26" s="9"/>
    </row>
    <row r="27" spans="1:1" ht="14.1" customHeight="1">
      <c r="A27" s="9"/>
    </row>
    <row r="28" spans="1:1" ht="14.1" customHeight="1">
      <c r="A28" s="9"/>
    </row>
    <row r="29" spans="1:1" ht="14.1" customHeight="1">
      <c r="A29" s="9"/>
    </row>
    <row r="30" spans="1:1" ht="14.1" customHeight="1">
      <c r="A30" s="9"/>
    </row>
    <row r="31" spans="1:1" ht="14.1" customHeight="1">
      <c r="A31" s="9"/>
    </row>
    <row r="32" spans="1:1" ht="14.1" customHeight="1">
      <c r="A32" s="9"/>
    </row>
    <row r="33" spans="1:4" ht="14.1" customHeight="1">
      <c r="A33" s="9"/>
    </row>
    <row r="34" spans="1:4" ht="14.1" customHeight="1">
      <c r="A34" s="9"/>
    </row>
    <row r="35" spans="1:4" ht="14.1" customHeight="1">
      <c r="A35" s="9"/>
    </row>
    <row r="36" spans="1:4" ht="14.1" customHeight="1">
      <c r="A36" s="9"/>
    </row>
    <row r="37" spans="1:4" ht="14.1" customHeight="1">
      <c r="A37" s="9"/>
    </row>
    <row r="38" spans="1:4" ht="14.1" customHeight="1">
      <c r="A38" s="9"/>
    </row>
    <row r="39" spans="1:4" ht="14.1" customHeight="1">
      <c r="A39" s="9"/>
    </row>
    <row r="40" spans="1:4" ht="14.1" customHeight="1">
      <c r="A40" s="9"/>
    </row>
    <row r="41" spans="1:4" ht="14.1" customHeight="1">
      <c r="A41" s="9"/>
    </row>
    <row r="42" spans="1:4" ht="14.1" customHeight="1">
      <c r="A42" s="9"/>
    </row>
    <row r="43" spans="1:4" ht="14.1" customHeight="1">
      <c r="A43" s="9"/>
    </row>
    <row r="44" spans="1:4" ht="21">
      <c r="A44" s="9"/>
      <c r="D44" s="32" t="s">
        <v>13</v>
      </c>
    </row>
    <row r="45" spans="1:4" ht="14.25">
      <c r="A45" s="9"/>
    </row>
    <row r="46" spans="1:4" ht="14.1" customHeight="1">
      <c r="A46" s="9"/>
    </row>
    <row r="47" spans="1:4" ht="14.1" customHeight="1">
      <c r="A47" s="9"/>
    </row>
    <row r="48" spans="1:4" ht="14.1" customHeight="1">
      <c r="A48" s="9"/>
    </row>
    <row r="49" spans="1:4" ht="14.1" customHeight="1">
      <c r="A49" s="9"/>
    </row>
    <row r="50" spans="1:4" ht="14.1" customHeight="1">
      <c r="A50" s="9"/>
    </row>
    <row r="51" spans="1:4" ht="14.1" customHeight="1">
      <c r="A51" s="9"/>
    </row>
    <row r="52" spans="1:4" ht="14.1" customHeight="1">
      <c r="A52" s="9"/>
    </row>
    <row r="53" spans="1:4" ht="14.1" customHeight="1">
      <c r="A53" s="9"/>
    </row>
    <row r="54" spans="1:4">
      <c r="B54" s="7"/>
    </row>
    <row r="55" spans="1:4">
      <c r="B55" s="7"/>
    </row>
    <row r="56" spans="1:4">
      <c r="B56" s="7"/>
    </row>
    <row r="57" spans="1:4">
      <c r="B57" s="7"/>
    </row>
    <row r="63" spans="1:4" ht="15.75">
      <c r="D63" s="52" t="s">
        <v>18</v>
      </c>
    </row>
    <row r="66" spans="4:8" ht="47.25">
      <c r="D66" s="53" t="s">
        <v>12</v>
      </c>
      <c r="E66" s="54"/>
      <c r="F66" s="53" t="s">
        <v>32</v>
      </c>
      <c r="G66" s="54"/>
      <c r="H66" s="53" t="s">
        <v>21</v>
      </c>
    </row>
  </sheetData>
  <sheetProtection sheet="1" objects="1" scenarios="1"/>
  <phoneticPr fontId="5" type="noConversion"/>
  <pageMargins left="0.7" right="0.7" top="0.75" bottom="0.75" header="0.3" footer="0.3"/>
  <pageSetup paperSize="9" scale="31" orientation="portrait" r:id="rId1"/>
  <colBreaks count="1" manualBreakCount="1">
    <brk id="23" max="68" man="1"/>
  </colBreaks>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206"/>
  <sheetViews>
    <sheetView showGridLines="0" tabSelected="1" topLeftCell="B59" zoomScaleNormal="100" zoomScaleSheetLayoutView="115" workbookViewId="0">
      <selection activeCell="F78" sqref="F78"/>
    </sheetView>
  </sheetViews>
  <sheetFormatPr defaultColWidth="8.75" defaultRowHeight="12.75"/>
  <cols>
    <col min="1" max="1" width="2.375" hidden="1" customWidth="1"/>
    <col min="2" max="2" width="2.375" customWidth="1"/>
    <col min="3" max="3" width="32.875" customWidth="1"/>
    <col min="4" max="6" width="20.375" style="2" customWidth="1"/>
    <col min="7" max="7" width="3.25" customWidth="1"/>
    <col min="8" max="8" width="111.375" bestFit="1" customWidth="1"/>
    <col min="9" max="9" width="5.125" customWidth="1"/>
  </cols>
  <sheetData>
    <row r="2" spans="3:8">
      <c r="D2" s="49" t="s">
        <v>39</v>
      </c>
    </row>
    <row r="4" spans="3:8">
      <c r="C4" s="2"/>
    </row>
    <row r="5" spans="3:8">
      <c r="C5" s="16"/>
      <c r="D5" s="17"/>
      <c r="E5" s="17"/>
      <c r="F5" s="17"/>
    </row>
    <row r="6" spans="3:8" ht="19.5" thickBot="1">
      <c r="C6" s="19" t="s">
        <v>4</v>
      </c>
      <c r="D6" s="18"/>
      <c r="E6" s="18"/>
      <c r="F6" s="18"/>
      <c r="H6" s="33"/>
    </row>
    <row r="7" spans="3:8" ht="13.5" thickTop="1">
      <c r="C7" s="16"/>
      <c r="D7" s="17"/>
      <c r="E7" s="17"/>
      <c r="F7" s="17"/>
    </row>
    <row r="8" spans="3:8" ht="15.75">
      <c r="C8" s="55" t="s">
        <v>8</v>
      </c>
      <c r="D8" s="56">
        <v>0.05</v>
      </c>
      <c r="E8" s="57"/>
      <c r="F8" s="57"/>
    </row>
    <row r="9" spans="3:8" ht="15.75">
      <c r="C9" s="55"/>
      <c r="D9" s="57"/>
      <c r="E9" s="57"/>
      <c r="F9" s="57"/>
    </row>
    <row r="10" spans="3:8" ht="15.75">
      <c r="C10" s="55" t="s">
        <v>42</v>
      </c>
      <c r="D10" s="58" t="s">
        <v>20</v>
      </c>
      <c r="E10" s="57"/>
      <c r="F10" s="57"/>
    </row>
    <row r="11" spans="3:8" ht="15.75">
      <c r="C11" s="55"/>
      <c r="D11" s="55"/>
      <c r="E11" s="57"/>
      <c r="F11" s="57"/>
      <c r="H11" s="10"/>
    </row>
    <row r="12" spans="3:8" ht="15.75">
      <c r="C12" s="55" t="s">
        <v>9</v>
      </c>
      <c r="D12" s="59" t="s">
        <v>55</v>
      </c>
      <c r="E12" s="57"/>
      <c r="F12" s="57"/>
    </row>
    <row r="13" spans="3:8" ht="15.75">
      <c r="C13" s="55" t="s">
        <v>6</v>
      </c>
      <c r="D13" s="59" t="s">
        <v>56</v>
      </c>
      <c r="E13" s="57"/>
      <c r="F13" s="57"/>
      <c r="H13" s="1"/>
    </row>
    <row r="14" spans="3:8" ht="15.75">
      <c r="C14" s="55" t="s">
        <v>7</v>
      </c>
      <c r="D14" s="59" t="s">
        <v>57</v>
      </c>
      <c r="E14" s="57"/>
      <c r="F14" s="57"/>
    </row>
    <row r="15" spans="3:8" ht="15.75">
      <c r="C15" s="55"/>
      <c r="D15" s="57"/>
      <c r="E15" s="57"/>
      <c r="F15" s="57"/>
    </row>
    <row r="16" spans="3:8" ht="15.75">
      <c r="C16" s="55"/>
      <c r="D16" s="57"/>
      <c r="E16" s="60" t="s">
        <v>10</v>
      </c>
      <c r="F16" s="60" t="s">
        <v>11</v>
      </c>
    </row>
    <row r="17" spans="2:8" ht="15.75">
      <c r="C17" s="55"/>
      <c r="D17" s="61" t="str">
        <f>IF($D$12=0,"Skåform - alternativ 1",$D$12)</f>
        <v>Skåform Mirro 6</v>
      </c>
      <c r="E17" s="61" t="str">
        <f>IF($D$13=0,"Alternativ 1",$D$13)</f>
        <v>Plåtskåp</v>
      </c>
      <c r="F17" s="61" t="str">
        <f>IF($D$14=0,"Alternativ 2",$D$14)</f>
        <v>Träskåp</v>
      </c>
    </row>
    <row r="18" spans="2:8" ht="15.75">
      <c r="C18" s="55"/>
      <c r="D18" s="61"/>
      <c r="E18" s="61"/>
      <c r="F18" s="61"/>
    </row>
    <row r="19" spans="2:8" ht="15.75">
      <c r="B19" s="41" t="s">
        <v>40</v>
      </c>
      <c r="C19" s="55" t="s">
        <v>35</v>
      </c>
      <c r="D19" s="62">
        <v>25</v>
      </c>
      <c r="E19" s="62">
        <v>10</v>
      </c>
      <c r="F19" s="62">
        <v>5</v>
      </c>
    </row>
    <row r="20" spans="2:8">
      <c r="C20" s="16"/>
      <c r="D20" s="16"/>
      <c r="E20" s="16"/>
      <c r="F20" s="16"/>
      <c r="G20" s="1"/>
      <c r="H20" s="1"/>
    </row>
    <row r="21" spans="2:8" ht="15">
      <c r="C21" s="15"/>
      <c r="D21" s="16"/>
      <c r="E21" s="16"/>
      <c r="F21" s="16"/>
      <c r="G21" s="1"/>
      <c r="H21" s="1"/>
    </row>
    <row r="22" spans="2:8">
      <c r="C22" s="1"/>
      <c r="D22" s="1"/>
      <c r="E22" s="1"/>
      <c r="F22" s="1"/>
      <c r="G22" s="1"/>
      <c r="H22" s="1"/>
    </row>
    <row r="23" spans="2:8">
      <c r="C23" s="1"/>
      <c r="D23" s="1"/>
      <c r="E23" s="1"/>
      <c r="F23" s="1"/>
      <c r="G23" s="1"/>
      <c r="H23" s="1"/>
    </row>
    <row r="24" spans="2:8">
      <c r="C24" s="1"/>
      <c r="D24" s="1"/>
      <c r="E24" s="1"/>
      <c r="F24" s="1"/>
      <c r="G24" s="1"/>
      <c r="H24" s="1"/>
    </row>
    <row r="25" spans="2:8">
      <c r="C25" s="1"/>
      <c r="D25" s="1"/>
      <c r="E25" s="1"/>
      <c r="F25" s="1"/>
      <c r="G25" s="1"/>
      <c r="H25" s="1"/>
    </row>
    <row r="26" spans="2:8">
      <c r="C26" s="1"/>
      <c r="D26" s="1"/>
      <c r="E26" s="1"/>
      <c r="F26" s="1"/>
      <c r="G26" s="1"/>
      <c r="H26" s="1"/>
    </row>
    <row r="27" spans="2:8">
      <c r="C27" s="1"/>
      <c r="D27" s="1"/>
      <c r="E27" s="1"/>
      <c r="F27" s="1"/>
      <c r="G27" s="1"/>
      <c r="H27" s="1"/>
    </row>
    <row r="28" spans="2:8">
      <c r="C28" s="1"/>
      <c r="D28" s="1"/>
      <c r="E28" s="1"/>
      <c r="F28" s="1"/>
      <c r="G28" s="1"/>
      <c r="H28" s="1"/>
    </row>
    <row r="29" spans="2:8">
      <c r="C29" s="1"/>
      <c r="D29" s="1"/>
      <c r="E29" s="1"/>
      <c r="F29" s="1"/>
      <c r="G29" s="1"/>
      <c r="H29" s="1"/>
    </row>
    <row r="30" spans="2:8">
      <c r="C30" s="1"/>
      <c r="D30" s="1"/>
      <c r="E30" s="1"/>
      <c r="F30" s="1"/>
      <c r="G30" s="1"/>
      <c r="H30" s="1"/>
    </row>
    <row r="31" spans="2:8">
      <c r="C31" s="1"/>
      <c r="D31" s="1"/>
      <c r="E31" s="1"/>
      <c r="F31" s="1"/>
      <c r="G31" s="1"/>
      <c r="H31" s="1"/>
    </row>
    <row r="32" spans="2:8">
      <c r="C32" s="1"/>
      <c r="D32" s="1"/>
      <c r="E32" s="1"/>
      <c r="F32" s="1"/>
      <c r="G32" s="1"/>
      <c r="H32" s="1"/>
    </row>
    <row r="33" spans="3:8">
      <c r="C33" s="1"/>
      <c r="D33" s="1"/>
      <c r="E33" s="1"/>
      <c r="F33" s="1"/>
      <c r="G33" s="1"/>
      <c r="H33" s="1"/>
    </row>
    <row r="34" spans="3:8">
      <c r="C34" s="1"/>
      <c r="D34" s="1"/>
      <c r="E34" s="1"/>
      <c r="F34" s="1"/>
      <c r="G34" s="1"/>
      <c r="H34" s="1"/>
    </row>
    <row r="35" spans="3:8">
      <c r="C35" s="1"/>
      <c r="D35" s="1"/>
      <c r="E35" s="1"/>
      <c r="F35" s="1"/>
      <c r="G35" s="1"/>
      <c r="H35" s="1"/>
    </row>
    <row r="36" spans="3:8">
      <c r="C36" s="1"/>
      <c r="D36" s="1"/>
      <c r="E36" s="1"/>
      <c r="F36" s="1"/>
      <c r="G36" s="1"/>
      <c r="H36" s="1"/>
    </row>
    <row r="37" spans="3:8">
      <c r="C37" s="1"/>
      <c r="D37" s="1"/>
      <c r="E37" s="1"/>
      <c r="F37" s="1"/>
      <c r="G37" s="1"/>
      <c r="H37" s="1"/>
    </row>
    <row r="38" spans="3:8">
      <c r="C38" s="1"/>
      <c r="D38" s="1"/>
      <c r="E38" s="1"/>
      <c r="F38" s="1"/>
      <c r="G38" s="1"/>
      <c r="H38" s="1"/>
    </row>
    <row r="39" spans="3:8">
      <c r="C39" s="1"/>
      <c r="D39" s="1"/>
      <c r="E39" s="1"/>
      <c r="F39" s="1"/>
      <c r="G39" s="1"/>
      <c r="H39" s="1"/>
    </row>
    <row r="40" spans="3:8">
      <c r="C40" s="1"/>
      <c r="D40" s="1"/>
      <c r="E40" s="1"/>
      <c r="F40" s="1"/>
      <c r="G40" s="1"/>
      <c r="H40" s="1"/>
    </row>
    <row r="41" spans="3:8">
      <c r="C41" s="1"/>
      <c r="D41" s="1"/>
      <c r="E41" s="1"/>
      <c r="F41" s="1"/>
      <c r="G41" s="1"/>
      <c r="H41" s="1"/>
    </row>
    <row r="42" spans="3:8">
      <c r="C42" s="1"/>
      <c r="D42" s="1"/>
      <c r="E42" s="1"/>
      <c r="F42" s="1"/>
      <c r="G42" s="1"/>
      <c r="H42" s="1"/>
    </row>
    <row r="43" spans="3:8">
      <c r="C43" s="1"/>
      <c r="D43" s="1"/>
      <c r="E43" s="1"/>
      <c r="F43" s="1"/>
      <c r="G43" s="1"/>
      <c r="H43" s="1"/>
    </row>
    <row r="44" spans="3:8">
      <c r="C44" s="1"/>
      <c r="D44" s="1"/>
      <c r="E44" s="1"/>
      <c r="F44" s="1"/>
      <c r="G44" s="1"/>
      <c r="H44" s="1"/>
    </row>
    <row r="45" spans="3:8">
      <c r="C45" s="1"/>
      <c r="D45" s="1"/>
      <c r="E45" s="1"/>
      <c r="F45" s="1"/>
      <c r="G45" s="1"/>
      <c r="H45" s="1"/>
    </row>
    <row r="46" spans="3:8">
      <c r="C46" s="1"/>
      <c r="D46" s="1"/>
      <c r="E46" s="1"/>
      <c r="F46" s="1"/>
      <c r="G46" s="1"/>
      <c r="H46" s="1"/>
    </row>
    <row r="47" spans="3:8">
      <c r="C47" s="1"/>
      <c r="D47" s="1"/>
      <c r="E47" s="1"/>
      <c r="F47" s="1"/>
      <c r="G47" s="1"/>
      <c r="H47" s="1"/>
    </row>
    <row r="48" spans="3:8">
      <c r="C48" s="1"/>
      <c r="D48" s="1"/>
      <c r="E48" s="1"/>
      <c r="F48" s="1"/>
      <c r="G48" s="1"/>
      <c r="H48" s="1"/>
    </row>
    <row r="49" spans="3:8">
      <c r="C49" s="1"/>
      <c r="D49" s="1"/>
      <c r="E49" s="1"/>
      <c r="F49" s="1"/>
      <c r="G49" s="1"/>
      <c r="H49" s="1"/>
    </row>
    <row r="50" spans="3:8">
      <c r="C50" s="1"/>
      <c r="D50" s="1"/>
      <c r="E50" s="1"/>
      <c r="F50" s="1"/>
      <c r="G50" s="1"/>
      <c r="H50" s="1"/>
    </row>
    <row r="51" spans="3:8">
      <c r="C51" s="1"/>
      <c r="D51" s="1"/>
      <c r="E51" s="1"/>
      <c r="F51" s="1"/>
      <c r="G51" s="1"/>
      <c r="H51" s="1"/>
    </row>
    <row r="52" spans="3:8">
      <c r="C52" s="1"/>
      <c r="D52" s="1"/>
      <c r="E52" s="1"/>
      <c r="F52" s="1"/>
      <c r="G52" s="1"/>
      <c r="H52" s="1"/>
    </row>
    <row r="53" spans="3:8">
      <c r="C53" s="1"/>
      <c r="D53" s="1"/>
      <c r="E53" s="1"/>
      <c r="F53" s="1"/>
      <c r="G53" s="1"/>
      <c r="H53" s="1"/>
    </row>
    <row r="54" spans="3:8">
      <c r="C54" s="1"/>
      <c r="D54" s="1"/>
      <c r="E54" s="1"/>
      <c r="F54" s="1"/>
      <c r="G54" s="1"/>
      <c r="H54" s="1"/>
    </row>
    <row r="55" spans="3:8">
      <c r="C55" s="1"/>
      <c r="D55" s="1"/>
      <c r="E55" s="1"/>
      <c r="F55" s="1"/>
      <c r="G55" s="1"/>
      <c r="H55" s="1"/>
    </row>
    <row r="56" spans="3:8">
      <c r="C56" s="1"/>
      <c r="D56" s="1"/>
      <c r="E56" s="1"/>
      <c r="F56" s="1"/>
      <c r="G56" s="1"/>
      <c r="H56" s="1"/>
    </row>
    <row r="57" spans="3:8">
      <c r="C57" s="1"/>
      <c r="D57" s="1"/>
      <c r="E57" s="1"/>
      <c r="F57" s="1"/>
      <c r="G57" s="1"/>
      <c r="H57" s="1"/>
    </row>
    <row r="58" spans="3:8">
      <c r="C58" s="1"/>
      <c r="D58" s="1"/>
      <c r="E58" s="1"/>
      <c r="F58" s="1"/>
      <c r="G58" s="1"/>
      <c r="H58" s="1"/>
    </row>
    <row r="59" spans="3:8">
      <c r="C59" s="1"/>
      <c r="D59" s="1"/>
      <c r="E59" s="1"/>
      <c r="F59" s="1"/>
      <c r="G59" s="1"/>
      <c r="H59" s="1"/>
    </row>
    <row r="60" spans="3:8">
      <c r="C60" s="1"/>
      <c r="D60" s="1"/>
      <c r="E60" s="1"/>
      <c r="F60" s="1"/>
      <c r="G60" s="1"/>
      <c r="H60" s="1"/>
    </row>
    <row r="61" spans="3:8">
      <c r="C61" s="1"/>
      <c r="D61" s="1"/>
      <c r="E61" s="1"/>
      <c r="F61" s="1"/>
      <c r="G61" s="1"/>
      <c r="H61" s="1"/>
    </row>
    <row r="62" spans="3:8">
      <c r="C62" s="1"/>
      <c r="D62" s="1"/>
      <c r="E62" s="1"/>
      <c r="F62" s="1"/>
      <c r="G62" s="1"/>
      <c r="H62" s="1"/>
    </row>
    <row r="63" spans="3:8">
      <c r="C63" s="1"/>
      <c r="D63" s="1"/>
      <c r="E63" s="1"/>
      <c r="F63" s="1"/>
      <c r="G63" s="1"/>
      <c r="H63" s="1"/>
    </row>
    <row r="64" spans="3:8">
      <c r="C64" s="1"/>
      <c r="D64" s="1"/>
      <c r="E64" s="1"/>
      <c r="F64" s="1"/>
      <c r="G64" s="1"/>
      <c r="H64" s="1"/>
    </row>
    <row r="65" spans="3:8">
      <c r="C65" s="1"/>
      <c r="D65" s="1"/>
      <c r="E65" s="1"/>
      <c r="F65" s="1"/>
      <c r="G65" s="1"/>
      <c r="H65" s="1"/>
    </row>
    <row r="66" spans="3:8">
      <c r="C66" s="1"/>
      <c r="D66" s="1"/>
      <c r="E66" s="1"/>
      <c r="F66" s="1"/>
      <c r="G66" s="1"/>
      <c r="H66" s="1"/>
    </row>
    <row r="67" spans="3:8">
      <c r="C67" s="1"/>
      <c r="D67" s="50" t="s">
        <v>39</v>
      </c>
      <c r="E67" s="1"/>
      <c r="F67" s="1"/>
      <c r="G67" s="1"/>
      <c r="H67" s="1"/>
    </row>
    <row r="68" spans="3:8">
      <c r="C68" s="1"/>
      <c r="D68" s="1"/>
      <c r="E68" s="1"/>
      <c r="F68" s="1"/>
      <c r="G68" s="1"/>
      <c r="H68" s="1"/>
    </row>
    <row r="69" spans="3:8">
      <c r="C69" s="1"/>
      <c r="D69" s="1"/>
      <c r="E69" s="1"/>
      <c r="F69" s="1"/>
      <c r="G69" s="1"/>
      <c r="H69" s="1"/>
    </row>
    <row r="70" spans="3:8">
      <c r="C70" s="16"/>
      <c r="D70" s="16"/>
      <c r="E70" s="16"/>
      <c r="F70" s="16"/>
      <c r="G70" s="16"/>
      <c r="H70" s="16"/>
    </row>
    <row r="71" spans="3:8" ht="19.5" thickBot="1">
      <c r="C71" s="19" t="s">
        <v>2</v>
      </c>
      <c r="D71" s="18"/>
      <c r="E71" s="18"/>
      <c r="F71" s="18"/>
      <c r="G71" s="16"/>
      <c r="H71" s="33"/>
    </row>
    <row r="72" spans="3:8" ht="14.25" thickTop="1" thickBot="1">
      <c r="C72" s="16"/>
      <c r="D72" s="16"/>
      <c r="E72" s="16"/>
      <c r="F72" s="16"/>
      <c r="G72" s="16"/>
      <c r="H72" s="16"/>
    </row>
    <row r="73" spans="3:8" ht="16.5" thickBot="1">
      <c r="C73" s="63" t="s">
        <v>22</v>
      </c>
      <c r="D73" s="17"/>
      <c r="E73" s="17"/>
      <c r="F73" s="17"/>
      <c r="G73" s="16"/>
    </row>
    <row r="74" spans="3:8" ht="15.75">
      <c r="C74" s="55"/>
      <c r="D74" s="64" t="str">
        <f>D17</f>
        <v>Skåform Mirro 6</v>
      </c>
      <c r="E74" s="64" t="str">
        <f>E17</f>
        <v>Plåtskåp</v>
      </c>
      <c r="F74" s="64" t="str">
        <f>F17</f>
        <v>Träskåp</v>
      </c>
      <c r="G74" s="16"/>
      <c r="H74" s="16"/>
    </row>
    <row r="75" spans="3:8" ht="15.75">
      <c r="C75" s="65"/>
      <c r="D75" s="66"/>
      <c r="E75" s="66"/>
      <c r="F75" s="66"/>
      <c r="G75" s="16"/>
      <c r="H75" s="16"/>
    </row>
    <row r="76" spans="3:8" ht="15.75">
      <c r="C76" s="65" t="s">
        <v>29</v>
      </c>
      <c r="D76" s="57"/>
      <c r="E76" s="57"/>
      <c r="F76" s="57"/>
      <c r="G76" s="16"/>
      <c r="H76" s="16"/>
    </row>
    <row r="77" spans="3:8" ht="15.75">
      <c r="C77" s="55" t="s">
        <v>33</v>
      </c>
      <c r="D77" s="67"/>
      <c r="E77" s="67"/>
      <c r="F77" s="67"/>
      <c r="G77" s="16"/>
      <c r="H77" s="16"/>
    </row>
    <row r="78" spans="3:8" ht="15.75">
      <c r="C78" s="55" t="s">
        <v>43</v>
      </c>
      <c r="D78" s="67"/>
      <c r="E78" s="67"/>
      <c r="F78" s="67"/>
      <c r="G78" s="16"/>
      <c r="H78" s="16"/>
    </row>
    <row r="79" spans="3:8" ht="15.75">
      <c r="C79" s="55" t="s">
        <v>5</v>
      </c>
      <c r="D79" s="67"/>
      <c r="E79" s="67"/>
      <c r="F79" s="67"/>
      <c r="G79" s="16"/>
      <c r="H79" s="16"/>
    </row>
    <row r="80" spans="3:8" ht="15.75">
      <c r="C80" s="55" t="s">
        <v>0</v>
      </c>
      <c r="D80" s="68"/>
      <c r="E80" s="68"/>
      <c r="F80" s="68"/>
      <c r="G80" s="16"/>
      <c r="H80" s="16"/>
    </row>
    <row r="81" spans="2:8" ht="15.75">
      <c r="C81" s="65" t="s">
        <v>23</v>
      </c>
      <c r="D81" s="69">
        <f>SUM(D77:D79)*(1-D80)</f>
        <v>0</v>
      </c>
      <c r="E81" s="69">
        <f t="shared" ref="E81:F81" si="0">SUM(E77:E79)*(1-E80)</f>
        <v>0</v>
      </c>
      <c r="F81" s="69">
        <f t="shared" si="0"/>
        <v>0</v>
      </c>
      <c r="G81" s="16"/>
      <c r="H81" s="16"/>
    </row>
    <row r="82" spans="2:8" ht="15.75">
      <c r="C82" s="55" t="s">
        <v>24</v>
      </c>
      <c r="D82" s="70">
        <f>D81*0.25</f>
        <v>0</v>
      </c>
      <c r="E82" s="70">
        <f>E81*0.25</f>
        <v>0</v>
      </c>
      <c r="F82" s="70">
        <f>F81*0.25</f>
        <v>0</v>
      </c>
      <c r="G82" s="16"/>
      <c r="H82" s="16"/>
    </row>
    <row r="83" spans="2:8" ht="15.75">
      <c r="C83" s="65" t="s">
        <v>25</v>
      </c>
      <c r="D83" s="69">
        <f>D81+D82</f>
        <v>0</v>
      </c>
      <c r="E83" s="69">
        <f t="shared" ref="E83:F83" si="1">E81+E82</f>
        <v>0</v>
      </c>
      <c r="F83" s="69">
        <f t="shared" si="1"/>
        <v>0</v>
      </c>
      <c r="G83" s="16"/>
      <c r="H83" s="16"/>
    </row>
    <row r="84" spans="2:8" ht="15.75">
      <c r="C84" s="65"/>
      <c r="D84" s="71"/>
      <c r="E84" s="71"/>
      <c r="F84" s="71"/>
      <c r="G84" s="16"/>
      <c r="H84" s="16"/>
    </row>
    <row r="85" spans="2:8" ht="15.75">
      <c r="C85" s="65" t="s">
        <v>1</v>
      </c>
      <c r="D85" s="71"/>
      <c r="E85" s="71"/>
      <c r="F85" s="71"/>
      <c r="G85" s="16"/>
      <c r="H85" s="16"/>
    </row>
    <row r="86" spans="2:8" ht="15.75">
      <c r="B86" s="41" t="s">
        <v>40</v>
      </c>
      <c r="C86" s="72" t="s">
        <v>28</v>
      </c>
      <c r="D86" s="67">
        <v>463</v>
      </c>
      <c r="E86" s="67">
        <v>463</v>
      </c>
      <c r="F86" s="67">
        <v>463</v>
      </c>
      <c r="G86" s="16"/>
      <c r="H86" s="16"/>
    </row>
    <row r="87" spans="2:8" ht="15.75">
      <c r="C87" s="55"/>
      <c r="D87" s="71"/>
      <c r="E87" s="71"/>
      <c r="F87" s="71"/>
      <c r="G87" s="16"/>
      <c r="H87" s="16"/>
    </row>
    <row r="88" spans="2:8" ht="15.75">
      <c r="B88" s="41" t="s">
        <v>40</v>
      </c>
      <c r="C88" s="72" t="s">
        <v>3</v>
      </c>
      <c r="D88" s="71"/>
      <c r="E88" s="71"/>
      <c r="F88" s="71"/>
      <c r="G88" s="16"/>
      <c r="H88" s="34"/>
    </row>
    <row r="89" spans="2:8" ht="15.75">
      <c r="C89" s="73" t="s">
        <v>31</v>
      </c>
      <c r="D89" s="74"/>
      <c r="E89" s="74"/>
      <c r="F89" s="74"/>
      <c r="G89" s="16"/>
      <c r="H89" s="16"/>
    </row>
    <row r="90" spans="2:8" ht="15.75">
      <c r="C90" s="73" t="s">
        <v>15</v>
      </c>
      <c r="D90" s="74">
        <v>2</v>
      </c>
      <c r="E90" s="74">
        <v>2</v>
      </c>
      <c r="F90" s="74">
        <v>2</v>
      </c>
      <c r="G90" s="16"/>
      <c r="H90" s="16"/>
    </row>
    <row r="91" spans="2:8" ht="15.75">
      <c r="C91" s="55" t="s">
        <v>30</v>
      </c>
      <c r="D91" s="74"/>
      <c r="E91" s="74"/>
      <c r="F91" s="74"/>
      <c r="G91" s="16"/>
      <c r="H91" s="16"/>
    </row>
    <row r="92" spans="2:8" ht="15.75">
      <c r="C92" s="75" t="s">
        <v>34</v>
      </c>
      <c r="D92" s="76">
        <f>SUM(D89:D91)</f>
        <v>2</v>
      </c>
      <c r="E92" s="76">
        <f>SUM(E89:E91)</f>
        <v>2</v>
      </c>
      <c r="F92" s="76">
        <f>SUM(F89:F91)</f>
        <v>2</v>
      </c>
      <c r="G92" s="16"/>
      <c r="H92" s="16"/>
    </row>
    <row r="93" spans="2:8" ht="15.75">
      <c r="C93" s="77"/>
      <c r="D93" s="76"/>
      <c r="E93" s="76"/>
      <c r="F93" s="76"/>
      <c r="G93" s="16"/>
      <c r="H93" s="16"/>
    </row>
    <row r="94" spans="2:8" ht="15.75">
      <c r="C94" s="55"/>
      <c r="D94" s="55"/>
      <c r="E94" s="55"/>
      <c r="F94" s="55"/>
      <c r="G94" s="16"/>
      <c r="H94" s="16"/>
    </row>
    <row r="95" spans="2:8" ht="15.75">
      <c r="C95" s="65" t="s">
        <v>23</v>
      </c>
      <c r="D95" s="69">
        <f>D92*D86</f>
        <v>926</v>
      </c>
      <c r="E95" s="69">
        <f>E92*E86</f>
        <v>926</v>
      </c>
      <c r="F95" s="69">
        <f>F92*F86</f>
        <v>926</v>
      </c>
      <c r="G95" s="16"/>
      <c r="H95" s="16"/>
    </row>
    <row r="96" spans="2:8" ht="15.75">
      <c r="C96" s="55" t="s">
        <v>24</v>
      </c>
      <c r="D96" s="70">
        <f>D95*0.25</f>
        <v>231.5</v>
      </c>
      <c r="E96" s="70">
        <f t="shared" ref="E96:F96" si="2">E95*0.25</f>
        <v>231.5</v>
      </c>
      <c r="F96" s="70">
        <f t="shared" si="2"/>
        <v>231.5</v>
      </c>
      <c r="G96" s="16"/>
      <c r="H96" s="16"/>
    </row>
    <row r="97" spans="3:8" ht="15.75">
      <c r="C97" s="65" t="s">
        <v>25</v>
      </c>
      <c r="D97" s="69">
        <f>D95+D96</f>
        <v>1157.5</v>
      </c>
      <c r="E97" s="69">
        <f t="shared" ref="E97:F97" si="3">E95+E96</f>
        <v>1157.5</v>
      </c>
      <c r="F97" s="69">
        <f t="shared" si="3"/>
        <v>1157.5</v>
      </c>
      <c r="G97" s="16"/>
      <c r="H97" s="16"/>
    </row>
    <row r="98" spans="3:8" ht="15.75">
      <c r="C98" s="55"/>
      <c r="D98" s="57"/>
      <c r="E98" s="57"/>
      <c r="F98" s="57"/>
      <c r="G98" s="16"/>
      <c r="H98" s="16"/>
    </row>
    <row r="99" spans="3:8" ht="15.75">
      <c r="C99" s="65" t="s">
        <v>17</v>
      </c>
      <c r="D99" s="57"/>
      <c r="E99" s="57"/>
      <c r="F99" s="57"/>
      <c r="G99" s="16"/>
      <c r="H99" s="16"/>
    </row>
    <row r="100" spans="3:8" ht="15.75">
      <c r="C100" s="65" t="s">
        <v>26</v>
      </c>
      <c r="D100" s="69">
        <f t="shared" ref="D100:F101" si="4">D81+D95</f>
        <v>926</v>
      </c>
      <c r="E100" s="69">
        <f t="shared" si="4"/>
        <v>926</v>
      </c>
      <c r="F100" s="69">
        <f t="shared" si="4"/>
        <v>926</v>
      </c>
      <c r="G100" s="16"/>
      <c r="H100" s="16"/>
    </row>
    <row r="101" spans="3:8" ht="15.75">
      <c r="C101" s="55" t="s">
        <v>24</v>
      </c>
      <c r="D101" s="70">
        <f t="shared" si="4"/>
        <v>231.5</v>
      </c>
      <c r="E101" s="70">
        <f t="shared" si="4"/>
        <v>231.5</v>
      </c>
      <c r="F101" s="70">
        <f t="shared" si="4"/>
        <v>231.5</v>
      </c>
      <c r="G101" s="16"/>
      <c r="H101" s="16"/>
    </row>
    <row r="102" spans="3:8" ht="15.75">
      <c r="C102" s="65" t="s">
        <v>27</v>
      </c>
      <c r="D102" s="69">
        <f>D100+D101</f>
        <v>1157.5</v>
      </c>
      <c r="E102" s="69">
        <f>E100+E101</f>
        <v>1157.5</v>
      </c>
      <c r="F102" s="69">
        <f>F100+F101</f>
        <v>1157.5</v>
      </c>
      <c r="G102" s="16"/>
      <c r="H102" s="16"/>
    </row>
    <row r="103" spans="3:8">
      <c r="C103" s="16"/>
      <c r="D103" s="17"/>
      <c r="E103" s="17"/>
      <c r="F103" s="17"/>
      <c r="G103" s="16"/>
      <c r="H103" s="16"/>
    </row>
    <row r="104" spans="3:8">
      <c r="C104" s="16"/>
      <c r="D104" s="17"/>
      <c r="E104" s="17"/>
      <c r="F104" s="17"/>
      <c r="G104" s="16"/>
      <c r="H104" s="16"/>
    </row>
    <row r="105" spans="3:8">
      <c r="C105" s="16"/>
      <c r="D105" s="17"/>
      <c r="E105" s="17"/>
      <c r="F105" s="17"/>
      <c r="G105" s="16"/>
      <c r="H105" s="16"/>
    </row>
    <row r="106" spans="3:8">
      <c r="C106" s="16"/>
      <c r="D106" s="17"/>
      <c r="E106" s="17"/>
      <c r="F106" s="17"/>
      <c r="G106" s="16"/>
      <c r="H106" s="16"/>
    </row>
    <row r="107" spans="3:8">
      <c r="C107" s="16"/>
      <c r="D107" s="17"/>
      <c r="E107" s="17"/>
      <c r="F107" s="17"/>
      <c r="G107" s="16"/>
      <c r="H107" s="16"/>
    </row>
    <row r="108" spans="3:8">
      <c r="C108" s="16"/>
      <c r="D108" s="17"/>
      <c r="E108" s="17"/>
      <c r="F108" s="17"/>
      <c r="G108" s="16"/>
      <c r="H108" s="16"/>
    </row>
    <row r="109" spans="3:8">
      <c r="C109" s="16"/>
      <c r="D109" s="17"/>
      <c r="E109" s="17"/>
      <c r="F109" s="17"/>
      <c r="G109" s="16"/>
      <c r="H109" s="16"/>
    </row>
    <row r="110" spans="3:8">
      <c r="C110" s="16"/>
      <c r="D110" s="17"/>
      <c r="E110" s="17"/>
      <c r="F110" s="17"/>
      <c r="G110" s="16"/>
      <c r="H110" s="16"/>
    </row>
    <row r="111" spans="3:8">
      <c r="C111" s="16"/>
      <c r="D111" s="17"/>
      <c r="E111" s="17"/>
      <c r="F111" s="17"/>
      <c r="G111" s="16"/>
      <c r="H111" s="16"/>
    </row>
    <row r="112" spans="3:8">
      <c r="C112" s="16"/>
      <c r="D112" s="17"/>
      <c r="E112" s="17"/>
      <c r="F112" s="17"/>
      <c r="G112" s="16"/>
      <c r="H112" s="16"/>
    </row>
    <row r="113" spans="3:8">
      <c r="C113" s="16"/>
      <c r="D113" s="17"/>
      <c r="E113" s="17"/>
      <c r="F113" s="17"/>
      <c r="G113" s="16"/>
      <c r="H113" s="16"/>
    </row>
    <row r="114" spans="3:8">
      <c r="C114" s="16"/>
      <c r="D114" s="17"/>
      <c r="E114" s="17"/>
      <c r="F114" s="17"/>
      <c r="G114" s="16"/>
      <c r="H114" s="16"/>
    </row>
    <row r="115" spans="3:8">
      <c r="C115" s="16"/>
      <c r="D115" s="17"/>
      <c r="E115" s="17"/>
      <c r="F115" s="17"/>
      <c r="G115" s="16"/>
      <c r="H115" s="16"/>
    </row>
    <row r="116" spans="3:8">
      <c r="C116" s="16"/>
      <c r="D116" s="17"/>
      <c r="E116" s="17"/>
      <c r="F116" s="17"/>
      <c r="G116" s="16"/>
      <c r="H116" s="16"/>
    </row>
    <row r="117" spans="3:8">
      <c r="C117" s="16"/>
      <c r="D117" s="17"/>
      <c r="E117" s="17"/>
      <c r="F117" s="17"/>
      <c r="G117" s="16"/>
      <c r="H117" s="16"/>
    </row>
    <row r="118" spans="3:8">
      <c r="C118" s="16"/>
      <c r="D118" s="17"/>
      <c r="E118" s="17"/>
      <c r="F118" s="17"/>
      <c r="G118" s="16"/>
      <c r="H118" s="16"/>
    </row>
    <row r="119" spans="3:8">
      <c r="C119" s="16"/>
      <c r="D119" s="17"/>
      <c r="E119" s="17"/>
      <c r="F119" s="17"/>
      <c r="G119" s="16"/>
      <c r="H119" s="16"/>
    </row>
    <row r="120" spans="3:8">
      <c r="C120" s="16"/>
      <c r="D120" s="17"/>
      <c r="E120" s="17"/>
      <c r="F120" s="17"/>
      <c r="G120" s="16"/>
      <c r="H120" s="16"/>
    </row>
    <row r="121" spans="3:8">
      <c r="C121" s="16"/>
      <c r="D121" s="17"/>
      <c r="E121" s="17"/>
      <c r="F121" s="17"/>
      <c r="G121" s="16"/>
      <c r="H121" s="16"/>
    </row>
    <row r="122" spans="3:8">
      <c r="C122" s="16"/>
      <c r="D122" s="17"/>
      <c r="E122" s="17"/>
      <c r="F122" s="17"/>
      <c r="G122" s="16"/>
      <c r="H122" s="16"/>
    </row>
    <row r="123" spans="3:8">
      <c r="C123" s="16"/>
      <c r="D123" s="17"/>
      <c r="E123" s="17"/>
      <c r="F123" s="17"/>
      <c r="G123" s="16"/>
      <c r="H123" s="16"/>
    </row>
    <row r="124" spans="3:8">
      <c r="C124" s="16"/>
      <c r="D124" s="17"/>
      <c r="E124" s="17"/>
      <c r="F124" s="17"/>
      <c r="G124" s="16"/>
      <c r="H124" s="16"/>
    </row>
    <row r="125" spans="3:8">
      <c r="C125" s="16"/>
      <c r="D125" s="17"/>
      <c r="E125" s="17"/>
      <c r="F125" s="17"/>
      <c r="G125" s="16"/>
      <c r="H125" s="16"/>
    </row>
    <row r="126" spans="3:8">
      <c r="C126" s="16"/>
      <c r="D126" s="17"/>
      <c r="E126" s="17"/>
      <c r="F126" s="17"/>
      <c r="G126" s="16"/>
      <c r="H126" s="16"/>
    </row>
    <row r="127" spans="3:8">
      <c r="C127" s="16"/>
      <c r="D127" s="17"/>
      <c r="E127" s="17"/>
      <c r="F127" s="17"/>
      <c r="G127" s="16"/>
      <c r="H127" s="16"/>
    </row>
    <row r="128" spans="3:8">
      <c r="C128" s="16"/>
      <c r="D128" s="17"/>
      <c r="E128" s="17"/>
      <c r="F128" s="17"/>
      <c r="G128" s="16"/>
      <c r="H128" s="16"/>
    </row>
    <row r="129" spans="3:8">
      <c r="C129" s="16"/>
      <c r="D129" s="17"/>
      <c r="E129" s="17"/>
      <c r="F129" s="17"/>
      <c r="G129" s="16"/>
      <c r="H129" s="16"/>
    </row>
    <row r="130" spans="3:8">
      <c r="C130" s="16"/>
      <c r="D130" s="17"/>
      <c r="E130" s="17"/>
      <c r="F130" s="17"/>
      <c r="G130" s="16"/>
      <c r="H130" s="16"/>
    </row>
    <row r="131" spans="3:8">
      <c r="C131" s="16"/>
      <c r="D131" s="17"/>
      <c r="E131" s="17"/>
      <c r="F131" s="17"/>
      <c r="G131" s="16"/>
      <c r="H131" s="16"/>
    </row>
    <row r="132" spans="3:8">
      <c r="C132" s="16"/>
      <c r="D132" s="17"/>
      <c r="E132" s="17"/>
      <c r="F132" s="17"/>
      <c r="G132" s="16"/>
      <c r="H132" s="16"/>
    </row>
    <row r="133" spans="3:8">
      <c r="C133" s="16"/>
      <c r="D133" s="17"/>
      <c r="E133" s="17"/>
      <c r="F133" s="17"/>
      <c r="G133" s="16"/>
      <c r="H133" s="16"/>
    </row>
    <row r="134" spans="3:8">
      <c r="C134" s="16"/>
      <c r="D134" s="17"/>
      <c r="E134" s="17"/>
      <c r="F134" s="17"/>
      <c r="G134" s="16"/>
      <c r="H134" s="16"/>
    </row>
    <row r="135" spans="3:8">
      <c r="C135" s="16"/>
      <c r="D135" s="17"/>
      <c r="E135" s="17"/>
      <c r="F135" s="17"/>
      <c r="G135" s="16"/>
      <c r="H135" s="16"/>
    </row>
    <row r="136" spans="3:8">
      <c r="C136" s="16"/>
      <c r="D136" s="17"/>
      <c r="E136" s="17"/>
      <c r="F136" s="17"/>
      <c r="G136" s="16"/>
      <c r="H136" s="16"/>
    </row>
    <row r="137" spans="3:8">
      <c r="C137" s="16"/>
      <c r="D137" s="17"/>
      <c r="E137" s="17"/>
      <c r="F137" s="17"/>
      <c r="G137" s="16"/>
      <c r="H137" s="16"/>
    </row>
    <row r="138" spans="3:8">
      <c r="C138" s="16"/>
      <c r="D138" s="17"/>
      <c r="E138" s="17"/>
      <c r="F138" s="17"/>
      <c r="G138" s="16"/>
      <c r="H138" s="16"/>
    </row>
    <row r="139" spans="3:8">
      <c r="C139" s="16"/>
      <c r="D139" s="17"/>
      <c r="E139" s="17"/>
      <c r="F139" s="17"/>
      <c r="G139" s="16"/>
      <c r="H139" s="16"/>
    </row>
    <row r="140" spans="3:8">
      <c r="C140" s="16"/>
      <c r="D140" s="17"/>
      <c r="E140" s="17"/>
      <c r="F140" s="17"/>
      <c r="G140" s="16"/>
      <c r="H140" s="16"/>
    </row>
    <row r="141" spans="3:8">
      <c r="C141" s="16"/>
      <c r="D141" s="17"/>
      <c r="E141" s="17"/>
      <c r="F141" s="17"/>
      <c r="G141" s="16"/>
      <c r="H141" s="16"/>
    </row>
    <row r="142" spans="3:8">
      <c r="C142" s="16"/>
      <c r="D142" s="17"/>
      <c r="E142" s="17"/>
      <c r="F142" s="17"/>
      <c r="G142" s="16"/>
      <c r="H142" s="16"/>
    </row>
    <row r="143" spans="3:8">
      <c r="C143" s="16"/>
      <c r="D143" s="17"/>
      <c r="E143" s="17"/>
      <c r="F143" s="17"/>
      <c r="G143" s="16"/>
      <c r="H143" s="16"/>
    </row>
    <row r="144" spans="3:8">
      <c r="C144" s="16"/>
      <c r="D144" s="17"/>
      <c r="E144" s="17"/>
      <c r="F144" s="17"/>
      <c r="G144" s="16"/>
      <c r="H144" s="16"/>
    </row>
    <row r="145" spans="3:8">
      <c r="C145" s="16"/>
      <c r="D145" s="17"/>
      <c r="E145" s="17"/>
      <c r="F145" s="17"/>
      <c r="G145" s="16"/>
      <c r="H145" s="16"/>
    </row>
    <row r="146" spans="3:8">
      <c r="C146" s="16"/>
      <c r="D146" s="17"/>
      <c r="E146" s="17"/>
      <c r="F146" s="17"/>
      <c r="G146" s="16"/>
      <c r="H146" s="16"/>
    </row>
    <row r="147" spans="3:8">
      <c r="C147" s="16"/>
      <c r="D147" s="17"/>
      <c r="E147" s="17"/>
      <c r="F147" s="17"/>
      <c r="G147" s="16"/>
      <c r="H147" s="16"/>
    </row>
    <row r="148" spans="3:8">
      <c r="C148" s="16"/>
      <c r="D148" s="17"/>
      <c r="E148" s="17"/>
      <c r="F148" s="17"/>
      <c r="G148" s="16"/>
      <c r="H148" s="16"/>
    </row>
    <row r="149" spans="3:8">
      <c r="C149" s="16"/>
      <c r="D149" s="17"/>
      <c r="E149" s="17"/>
      <c r="F149" s="17"/>
      <c r="G149" s="16"/>
      <c r="H149" s="16"/>
    </row>
    <row r="150" spans="3:8">
      <c r="C150" s="16"/>
      <c r="D150" s="17"/>
      <c r="E150" s="17"/>
      <c r="F150" s="17"/>
      <c r="G150" s="16"/>
      <c r="H150" s="16"/>
    </row>
    <row r="151" spans="3:8">
      <c r="C151" s="16"/>
      <c r="D151" s="17"/>
      <c r="E151" s="17"/>
      <c r="F151" s="17"/>
      <c r="G151" s="16"/>
      <c r="H151" s="16"/>
    </row>
    <row r="152" spans="3:8">
      <c r="C152" s="16"/>
      <c r="D152" s="17"/>
      <c r="E152" s="17"/>
      <c r="F152" s="17"/>
      <c r="G152" s="16"/>
      <c r="H152" s="16"/>
    </row>
    <row r="153" spans="3:8">
      <c r="C153" s="16"/>
      <c r="D153" s="17"/>
      <c r="E153" s="17"/>
      <c r="F153" s="17"/>
      <c r="G153" s="16"/>
      <c r="H153" s="16"/>
    </row>
    <row r="154" spans="3:8">
      <c r="C154" s="16"/>
      <c r="D154" s="17"/>
      <c r="E154" s="17"/>
      <c r="F154" s="17"/>
      <c r="G154" s="16"/>
      <c r="H154" s="16"/>
    </row>
    <row r="155" spans="3:8">
      <c r="C155" s="16"/>
      <c r="D155" s="17"/>
      <c r="E155" s="17"/>
      <c r="F155" s="17"/>
      <c r="G155" s="16"/>
      <c r="H155" s="16"/>
    </row>
    <row r="156" spans="3:8">
      <c r="C156" s="16"/>
      <c r="D156" s="17"/>
      <c r="E156" s="17"/>
      <c r="F156" s="17"/>
      <c r="G156" s="16"/>
      <c r="H156" s="16"/>
    </row>
    <row r="157" spans="3:8">
      <c r="C157" s="16"/>
      <c r="D157" s="17"/>
      <c r="E157" s="17"/>
      <c r="F157" s="17"/>
      <c r="G157" s="16"/>
      <c r="H157" s="16"/>
    </row>
    <row r="158" spans="3:8">
      <c r="C158" s="16"/>
      <c r="D158" s="17"/>
      <c r="E158" s="17"/>
      <c r="F158" s="17"/>
      <c r="G158" s="16"/>
      <c r="H158" s="16"/>
    </row>
    <row r="159" spans="3:8">
      <c r="C159" s="16"/>
      <c r="D159" s="17"/>
      <c r="E159" s="17"/>
      <c r="F159" s="17"/>
      <c r="G159" s="16"/>
      <c r="H159" s="16"/>
    </row>
    <row r="160" spans="3:8">
      <c r="C160" s="16"/>
      <c r="D160" s="17"/>
      <c r="E160" s="17"/>
      <c r="F160" s="17"/>
      <c r="G160" s="16"/>
      <c r="H160" s="16"/>
    </row>
    <row r="161" spans="3:8">
      <c r="C161" s="16"/>
      <c r="D161" s="17"/>
      <c r="E161" s="17"/>
      <c r="F161" s="17"/>
      <c r="G161" s="16"/>
      <c r="H161" s="16"/>
    </row>
    <row r="162" spans="3:8">
      <c r="C162" s="16"/>
      <c r="D162" s="17"/>
      <c r="E162" s="17"/>
      <c r="F162" s="17"/>
      <c r="G162" s="16"/>
      <c r="H162" s="16"/>
    </row>
    <row r="163" spans="3:8">
      <c r="C163" s="20"/>
      <c r="D163" s="17"/>
      <c r="E163" s="17"/>
      <c r="F163" s="17"/>
      <c r="G163" s="16"/>
      <c r="H163" s="16"/>
    </row>
    <row r="164" spans="3:8">
      <c r="C164" s="16"/>
      <c r="D164" s="17"/>
      <c r="E164" s="17"/>
      <c r="F164" s="17"/>
      <c r="G164" s="16"/>
      <c r="H164" s="16"/>
    </row>
    <row r="165" spans="3:8">
      <c r="C165" s="16"/>
      <c r="D165" s="17"/>
      <c r="E165" s="17"/>
      <c r="F165" s="17"/>
      <c r="G165" s="16"/>
      <c r="H165" s="16"/>
    </row>
    <row r="166" spans="3:8">
      <c r="C166" s="16"/>
      <c r="D166" s="17"/>
      <c r="E166" s="17"/>
      <c r="F166" s="17"/>
      <c r="G166" s="16"/>
      <c r="H166" s="16"/>
    </row>
    <row r="167" spans="3:8">
      <c r="C167" s="16"/>
      <c r="D167" s="17"/>
      <c r="E167" s="17"/>
      <c r="F167" s="17"/>
      <c r="G167" s="16"/>
      <c r="H167" s="16"/>
    </row>
    <row r="168" spans="3:8">
      <c r="C168" s="16"/>
      <c r="D168" s="17"/>
      <c r="E168" s="17"/>
      <c r="F168" s="17"/>
      <c r="G168" s="16"/>
      <c r="H168" s="16"/>
    </row>
    <row r="169" spans="3:8">
      <c r="C169" s="16"/>
      <c r="D169" s="17"/>
      <c r="E169" s="17"/>
      <c r="F169" s="17"/>
      <c r="G169" s="16"/>
      <c r="H169" s="16"/>
    </row>
    <row r="170" spans="3:8">
      <c r="C170" s="16"/>
      <c r="D170" s="17"/>
      <c r="E170" s="17"/>
      <c r="F170" s="17"/>
      <c r="G170" s="16"/>
      <c r="H170" s="16"/>
    </row>
    <row r="171" spans="3:8">
      <c r="C171" s="16"/>
      <c r="D171" s="17"/>
      <c r="E171" s="17"/>
      <c r="F171" s="17"/>
      <c r="G171" s="16"/>
      <c r="H171" s="16"/>
    </row>
    <row r="179" spans="3:14">
      <c r="K179" s="3"/>
      <c r="L179" s="4"/>
      <c r="M179" s="4"/>
      <c r="N179" s="4"/>
    </row>
    <row r="180" spans="3:14">
      <c r="K180" s="3"/>
      <c r="L180" s="2"/>
      <c r="M180" s="2"/>
      <c r="N180" s="2"/>
    </row>
    <row r="187" spans="3:14">
      <c r="J187" s="6"/>
    </row>
    <row r="188" spans="3:14">
      <c r="C188" s="5"/>
    </row>
    <row r="206" spans="3:3">
      <c r="C206" s="5"/>
    </row>
  </sheetData>
  <sheetProtection sheet="1" objects="1" scenarios="1"/>
  <protectedRanges>
    <protectedRange sqref="D8 D10 D12:D14 D19:F19 D77:F80 D86:F86 D89:F91" name="Område1"/>
  </protectedRanges>
  <phoneticPr fontId="5" type="noConversion"/>
  <dataValidations count="1">
    <dataValidation type="list" allowBlank="1" showInputMessage="1" showErrorMessage="1" sqref="D10" xr:uid="{00000000-0002-0000-0100-000000000000}">
      <formula1>"Ja,Nej"</formula1>
    </dataValidation>
  </dataValidations>
  <pageMargins left="0.7" right="0.7" top="0.75" bottom="0.75" header="0.3" footer="0.3"/>
  <pageSetup paperSize="9" orientation="portrait" r:id="rId1"/>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96"/>
  <sheetViews>
    <sheetView showGridLines="0" showRuler="0" showWhiteSpace="0" view="pageLayout" topLeftCell="B1" zoomScale="40" zoomScaleNormal="55" zoomScaleSheetLayoutView="25" zoomScalePageLayoutView="40" workbookViewId="0"/>
  </sheetViews>
  <sheetFormatPr defaultColWidth="11" defaultRowHeight="12.75"/>
  <cols>
    <col min="1" max="1" width="1.5" hidden="1" customWidth="1"/>
    <col min="2" max="2" width="16.875" customWidth="1"/>
    <col min="3" max="3" width="48.125" customWidth="1"/>
    <col min="4" max="6" width="32.25" customWidth="1"/>
    <col min="7" max="7" width="13.125" customWidth="1"/>
    <col min="8" max="8" width="26.625" hidden="1" customWidth="1"/>
    <col min="9" max="9" width="10.375" customWidth="1"/>
    <col min="10" max="11" width="16.875" customWidth="1"/>
    <col min="12" max="12" width="66" customWidth="1"/>
    <col min="13" max="14" width="32.375" customWidth="1"/>
    <col min="15" max="15" width="34.75" customWidth="1"/>
    <col min="16" max="16" width="16.75" customWidth="1"/>
    <col min="17" max="17" width="18.375" customWidth="1"/>
    <col min="18" max="18" width="59.375" customWidth="1"/>
    <col min="19" max="19" width="32.125" customWidth="1"/>
    <col min="20" max="20" width="33" customWidth="1"/>
    <col min="21" max="21" width="38.75" customWidth="1"/>
    <col min="22" max="22" width="18.125" customWidth="1"/>
    <col min="32" max="32" width="11" customWidth="1"/>
  </cols>
  <sheetData>
    <row r="1" spans="3:21">
      <c r="C1" s="7"/>
    </row>
    <row r="3" spans="3:21" ht="23.25">
      <c r="C3" s="12"/>
    </row>
    <row r="4" spans="3:21" ht="7.5" customHeight="1"/>
    <row r="6" spans="3:21" ht="45" customHeight="1">
      <c r="C6" s="12"/>
      <c r="D6" s="23" t="s">
        <v>50</v>
      </c>
      <c r="L6" s="78" t="s">
        <v>52</v>
      </c>
      <c r="M6" s="23"/>
      <c r="R6" s="78" t="s">
        <v>53</v>
      </c>
      <c r="S6" s="23"/>
    </row>
    <row r="7" spans="3:21" ht="13.5" customHeight="1">
      <c r="C7" s="12"/>
    </row>
    <row r="8" spans="3:21" ht="13.5" customHeight="1">
      <c r="C8" s="12"/>
    </row>
    <row r="9" spans="3:21" ht="13.5" customHeight="1">
      <c r="C9" s="12"/>
    </row>
    <row r="10" spans="3:21" ht="20.25" customHeight="1"/>
    <row r="11" spans="3:21" ht="20.25" customHeight="1"/>
    <row r="12" spans="3:21" ht="20.25" customHeight="1"/>
    <row r="13" spans="3:21" ht="30.75" customHeight="1"/>
    <row r="14" spans="3:21" ht="30.75" customHeight="1" thickBot="1">
      <c r="L14" s="22"/>
      <c r="M14" s="80"/>
      <c r="N14" s="24"/>
      <c r="O14" s="17"/>
      <c r="R14" s="35" t="str">
        <f>Kalkyl!C6</f>
        <v>Grunddata</v>
      </c>
      <c r="S14" s="26"/>
      <c r="T14" s="26"/>
      <c r="U14" s="26"/>
    </row>
    <row r="15" spans="3:21" ht="40.5" customHeight="1" thickTop="1">
      <c r="L15" s="100" t="s">
        <v>13</v>
      </c>
      <c r="M15" s="104" t="str">
        <f>Kalkyl!D17</f>
        <v>Skåform Mirro 6</v>
      </c>
      <c r="N15" s="104" t="str">
        <f>Kalkyl!E17</f>
        <v>Plåtskåp</v>
      </c>
      <c r="O15" s="104" t="str">
        <f>Kalkyl!F17</f>
        <v>Träskåp</v>
      </c>
      <c r="R15" s="30" t="str">
        <f>Kalkyl!C8</f>
        <v>Kalkylränta (%)</v>
      </c>
      <c r="S15" s="118">
        <f>Kalkyl!D8</f>
        <v>0.05</v>
      </c>
      <c r="T15" s="27"/>
      <c r="U15" s="27"/>
    </row>
    <row r="16" spans="3:21" ht="40.5" customHeight="1">
      <c r="L16" s="30" t="s">
        <v>36</v>
      </c>
      <c r="M16" s="42" t="str">
        <f>CONCATENATE(Kalkyl!D19," år")</f>
        <v>25 år</v>
      </c>
      <c r="N16" s="42" t="str">
        <f>CONCATENATE(Kalkyl!E19," år")</f>
        <v>10 år</v>
      </c>
      <c r="O16" s="42" t="str">
        <f>CONCATENATE(Kalkyl!F19," år")</f>
        <v>5 år</v>
      </c>
      <c r="R16" s="30" t="str">
        <f>Kalkyl!C10</f>
        <v>Får kunden dra av momsen</v>
      </c>
      <c r="S16" s="119" t="str">
        <f>Kalkyl!D10</f>
        <v>Nej</v>
      </c>
      <c r="T16" s="27"/>
      <c r="U16" s="27"/>
    </row>
    <row r="17" spans="12:21" ht="40.5" customHeight="1">
      <c r="L17" s="31" t="s">
        <v>19</v>
      </c>
      <c r="M17" s="43">
        <f>(M20)*(Kalkyl!$D$8/((1-(1+Kalkyl!$D$8)^(-Kalkyl!D19))))</f>
        <v>82.127469323858293</v>
      </c>
      <c r="N17" s="43">
        <f>(N20)*(Kalkyl!$D$8/((1-(1+Kalkyl!$D$8)^(-Kalkyl!E19))))</f>
        <v>149.9015455225161</v>
      </c>
      <c r="O17" s="43">
        <f>(O20)*(Kalkyl!$D$8/((1-(1+Kalkyl!$D$8)^(-Kalkyl!F19))))</f>
        <v>267.3533288334703</v>
      </c>
      <c r="R17" s="31"/>
      <c r="S17" s="48"/>
      <c r="T17" s="27"/>
      <c r="U17" s="27"/>
    </row>
    <row r="18" spans="12:21" ht="40.5" customHeight="1">
      <c r="L18" s="30" t="s">
        <v>14</v>
      </c>
      <c r="M18" s="44">
        <f>IF(Kalkyl!$D$10="Ja",Kalkyl!D81,Kalkyl!D83)</f>
        <v>0</v>
      </c>
      <c r="N18" s="44">
        <f>IF(Kalkyl!$D$10="Ja",Kalkyl!E81,Kalkyl!E83)</f>
        <v>0</v>
      </c>
      <c r="O18" s="44">
        <f>IF(Kalkyl!$D$10="Ja",Kalkyl!F81,Kalkyl!F83)</f>
        <v>0</v>
      </c>
      <c r="R18" s="31" t="s">
        <v>37</v>
      </c>
      <c r="S18" s="48" t="s">
        <v>54</v>
      </c>
      <c r="T18" s="27"/>
      <c r="U18" s="31"/>
    </row>
    <row r="19" spans="12:21" ht="40.5" customHeight="1">
      <c r="L19" s="45" t="s">
        <v>15</v>
      </c>
      <c r="M19" s="46">
        <f>IF(Kalkyl!$D$10="Ja",Kalkyl!D95,Kalkyl!D97)</f>
        <v>1157.5</v>
      </c>
      <c r="N19" s="46">
        <f>IF(Kalkyl!$D$10="Ja",Kalkyl!E95,Kalkyl!E97)</f>
        <v>1157.5</v>
      </c>
      <c r="O19" s="46">
        <f>IF(Kalkyl!$D$10="Ja",Kalkyl!F95,Kalkyl!F97)</f>
        <v>1157.5</v>
      </c>
      <c r="R19" s="30" t="str">
        <f>Kalkyl!D12</f>
        <v>Skåform Mirro 6</v>
      </c>
      <c r="S19" s="120">
        <f>Kalkyl!D19</f>
        <v>25</v>
      </c>
      <c r="T19" s="27" t="s">
        <v>51</v>
      </c>
      <c r="U19" s="27"/>
    </row>
    <row r="20" spans="12:21" ht="40.5" customHeight="1">
      <c r="L20" s="30" t="s">
        <v>16</v>
      </c>
      <c r="M20" s="44">
        <f>M18+M19</f>
        <v>1157.5</v>
      </c>
      <c r="N20" s="44">
        <f>N18+N19</f>
        <v>1157.5</v>
      </c>
      <c r="O20" s="44">
        <f>O18+O19</f>
        <v>1157.5</v>
      </c>
      <c r="R20" s="30" t="str">
        <f>Kalkyl!D13</f>
        <v>Plåtskåp</v>
      </c>
      <c r="S20" s="120">
        <f>Kalkyl!E19</f>
        <v>10</v>
      </c>
      <c r="T20" s="27" t="s">
        <v>51</v>
      </c>
      <c r="U20" s="27"/>
    </row>
    <row r="21" spans="12:21" ht="40.5" customHeight="1">
      <c r="L21" s="103" t="str">
        <f>IF(Kalkyl!$D$10="Ja","(Belopp exklusive moms)","(Belopp inklusive moms)")</f>
        <v>(Belopp inklusive moms)</v>
      </c>
      <c r="M21" s="47"/>
      <c r="N21" s="47"/>
      <c r="O21" s="47"/>
      <c r="R21" s="30" t="str">
        <f>Kalkyl!D14</f>
        <v>Träskåp</v>
      </c>
      <c r="S21" s="120">
        <f>Kalkyl!F19</f>
        <v>5</v>
      </c>
      <c r="T21" s="79" t="s">
        <v>51</v>
      </c>
      <c r="U21" s="27"/>
    </row>
    <row r="22" spans="12:21" ht="40.5" customHeight="1">
      <c r="R22" s="27"/>
      <c r="S22" s="28"/>
      <c r="T22" s="29"/>
      <c r="U22" s="29"/>
    </row>
    <row r="23" spans="12:21" ht="40.5" customHeight="1">
      <c r="L23" s="51" t="s">
        <v>44</v>
      </c>
      <c r="M23" s="104" t="str">
        <f>Kalkyl!D17</f>
        <v>Skåform Mirro 6</v>
      </c>
      <c r="N23" s="105" t="str">
        <f>N15</f>
        <v>Plåtskåp</v>
      </c>
      <c r="O23" s="105" t="str">
        <f>O15</f>
        <v>Träskåp</v>
      </c>
    </row>
    <row r="24" spans="12:21" ht="40.5" customHeight="1" thickBot="1">
      <c r="L24" s="106" t="s">
        <v>47</v>
      </c>
      <c r="M24" s="107"/>
      <c r="N24" s="108" t="str">
        <f>CONCATENATE(TEXT(N17-$M$17,"0")," kr per år " )</f>
        <v xml:space="preserve">68 kr per år </v>
      </c>
      <c r="O24" s="108" t="str">
        <f>CONCATENATE(TEXT(O17-$M$17,"0")," kr per år " )</f>
        <v xml:space="preserve">185 kr per år </v>
      </c>
      <c r="R24" s="35" t="str">
        <f>Kalkyl!C71</f>
        <v>Inköpspris och installation</v>
      </c>
      <c r="S24" s="26" t="str">
        <f>Kalkyl!D74</f>
        <v>Skåform Mirro 6</v>
      </c>
      <c r="T24" s="26" t="str">
        <f>Kalkyl!E74</f>
        <v>Plåtskåp</v>
      </c>
      <c r="U24" s="35" t="str">
        <f>Kalkyl!F74</f>
        <v>Träskåp</v>
      </c>
    </row>
    <row r="25" spans="12:21" ht="40.5" customHeight="1" thickTop="1">
      <c r="L25" s="109" t="s">
        <v>46</v>
      </c>
      <c r="M25" s="110"/>
      <c r="N25" s="111">
        <f>$M$20-N20</f>
        <v>0</v>
      </c>
      <c r="O25" s="111">
        <f>$M$20-O20</f>
        <v>0</v>
      </c>
      <c r="R25" s="31" t="str">
        <f>Kalkyl!C76</f>
        <v>Inköpspris material</v>
      </c>
      <c r="S25" s="28"/>
      <c r="T25" s="28"/>
      <c r="U25" s="28"/>
    </row>
    <row r="26" spans="12:21" ht="40.5" customHeight="1">
      <c r="L26" s="112" t="s">
        <v>45</v>
      </c>
      <c r="M26" s="113" t="str">
        <f>CONCATENATE(TEXT(Kalkyl!D19/Kalkyl!D19,"0,0")," styck " )</f>
        <v xml:space="preserve">1,0 styck </v>
      </c>
      <c r="N26" s="114" t="str">
        <f>CONCATENATE(TEXT(Kalkyl!D19/Kalkyl!E19,"0,0")," stycken " )</f>
        <v xml:space="preserve">2,5 stycken </v>
      </c>
      <c r="O26" s="114" t="str">
        <f>CONCATENATE(TEXT(Kalkyl!D19/Kalkyl!F19,"0,0")," stycken ")</f>
        <v xml:space="preserve">5,0 stycken </v>
      </c>
      <c r="R26" s="81" t="str">
        <f>Kalkyl!C77</f>
        <v>Badrumsskåp</v>
      </c>
      <c r="S26" s="82">
        <f>Kalkyl!D77</f>
        <v>0</v>
      </c>
      <c r="T26" s="82">
        <f>Kalkyl!E77</f>
        <v>0</v>
      </c>
      <c r="U26" s="83">
        <f>Kalkyl!F77</f>
        <v>0</v>
      </c>
    </row>
    <row r="27" spans="12:21" ht="40.5" customHeight="1">
      <c r="L27" s="30" t="s">
        <v>49</v>
      </c>
      <c r="M27" s="102">
        <f>M20</f>
        <v>1157.5</v>
      </c>
      <c r="N27" s="102">
        <f>N20*Kalkyl!D19/Kalkyl!E19</f>
        <v>2893.75</v>
      </c>
      <c r="O27" s="102">
        <f>O20*Kalkyl!D19/Kalkyl!F19</f>
        <v>5787.5</v>
      </c>
      <c r="R27" s="84" t="str">
        <f>Kalkyl!C78</f>
        <v>LED-belysning</v>
      </c>
      <c r="S27" s="36">
        <f>Kalkyl!D78</f>
        <v>0</v>
      </c>
      <c r="T27" s="36">
        <f>Kalkyl!E78</f>
        <v>0</v>
      </c>
      <c r="U27" s="85">
        <f>Kalkyl!F78</f>
        <v>0</v>
      </c>
    </row>
    <row r="28" spans="12:21" ht="40.5" customHeight="1">
      <c r="L28" s="115" t="s">
        <v>48</v>
      </c>
      <c r="M28" s="116"/>
      <c r="N28" s="116"/>
      <c r="O28" s="117"/>
      <c r="R28" s="84" t="str">
        <f>Kalkyl!C79</f>
        <v xml:space="preserve">Övrigt </v>
      </c>
      <c r="S28" s="36">
        <f>Kalkyl!D79</f>
        <v>0</v>
      </c>
      <c r="T28" s="36">
        <f>Kalkyl!E79</f>
        <v>0</v>
      </c>
      <c r="U28" s="85">
        <f>Kalkyl!F79</f>
        <v>0</v>
      </c>
    </row>
    <row r="29" spans="12:21" ht="40.5" customHeight="1">
      <c r="R29" s="84" t="str">
        <f>Kalkyl!C80</f>
        <v>Rabatt, %</v>
      </c>
      <c r="S29" s="37">
        <f>Kalkyl!D80</f>
        <v>0</v>
      </c>
      <c r="T29" s="37">
        <f>Kalkyl!E80</f>
        <v>0</v>
      </c>
      <c r="U29" s="86">
        <f>Kalkyl!F80</f>
        <v>0</v>
      </c>
    </row>
    <row r="30" spans="12:21" ht="40.5" customHeight="1">
      <c r="L30" s="101"/>
      <c r="R30" s="87" t="str">
        <f>Kalkyl!C81</f>
        <v>Summa, exkl moms</v>
      </c>
      <c r="S30" s="39">
        <f>Kalkyl!D81</f>
        <v>0</v>
      </c>
      <c r="T30" s="39">
        <f>Kalkyl!E81</f>
        <v>0</v>
      </c>
      <c r="U30" s="88">
        <f>Kalkyl!F81</f>
        <v>0</v>
      </c>
    </row>
    <row r="31" spans="12:21" ht="40.5" customHeight="1">
      <c r="R31" s="84" t="str">
        <f>Kalkyl!C82</f>
        <v>Moms</v>
      </c>
      <c r="S31" s="36">
        <f>Kalkyl!D82</f>
        <v>0</v>
      </c>
      <c r="T31" s="36">
        <f>Kalkyl!E82</f>
        <v>0</v>
      </c>
      <c r="U31" s="85">
        <f>Kalkyl!F82</f>
        <v>0</v>
      </c>
    </row>
    <row r="32" spans="12:21" ht="40.5" customHeight="1">
      <c r="R32" s="89" t="str">
        <f>Kalkyl!C83</f>
        <v>Summa, inkl moms</v>
      </c>
      <c r="S32" s="90">
        <f>Kalkyl!D83</f>
        <v>0</v>
      </c>
      <c r="T32" s="90">
        <f>Kalkyl!E83</f>
        <v>0</v>
      </c>
      <c r="U32" s="91">
        <f>Kalkyl!F83</f>
        <v>0</v>
      </c>
    </row>
    <row r="33" spans="4:21" ht="25.5" customHeight="1">
      <c r="R33" s="30"/>
      <c r="S33" s="30"/>
      <c r="T33" s="30"/>
      <c r="U33" s="30"/>
    </row>
    <row r="34" spans="4:21" ht="40.5" customHeight="1">
      <c r="D34" s="14"/>
      <c r="E34" s="11"/>
      <c r="F34" s="11"/>
      <c r="R34" s="31" t="str">
        <f>Kalkyl!C85</f>
        <v>Installation</v>
      </c>
      <c r="S34" s="38"/>
      <c r="T34" s="38"/>
      <c r="U34" s="38"/>
    </row>
    <row r="35" spans="4:21" ht="40.5" customHeight="1">
      <c r="D35" s="14"/>
      <c r="E35" s="11"/>
      <c r="F35" s="11"/>
      <c r="R35" s="81" t="str">
        <f>Kalkyl!C86</f>
        <v>Timpris</v>
      </c>
      <c r="S35" s="82">
        <f>Kalkyl!D86</f>
        <v>463</v>
      </c>
      <c r="T35" s="82">
        <f>Kalkyl!E86</f>
        <v>463</v>
      </c>
      <c r="U35" s="83">
        <f>Kalkyl!F86</f>
        <v>463</v>
      </c>
    </row>
    <row r="36" spans="4:21" ht="40.5" customHeight="1">
      <c r="D36" s="14"/>
      <c r="E36" s="11"/>
      <c r="F36" s="11"/>
      <c r="R36" s="93" t="str">
        <f>Kalkyl!C88</f>
        <v>Tidsåtgång (h)</v>
      </c>
      <c r="S36" s="38"/>
      <c r="T36" s="38"/>
      <c r="U36" s="94"/>
    </row>
    <row r="37" spans="4:21" ht="40.5" customHeight="1">
      <c r="D37" s="14"/>
      <c r="E37" s="11"/>
      <c r="F37" s="11"/>
      <c r="R37" s="95" t="str">
        <f>Kalkyl!C89</f>
        <v>Reklamationer</v>
      </c>
      <c r="S37" s="38">
        <f>Kalkyl!D89</f>
        <v>0</v>
      </c>
      <c r="T37" s="38">
        <f>Kalkyl!E89</f>
        <v>0</v>
      </c>
      <c r="U37" s="94">
        <f>Kalkyl!F89</f>
        <v>0</v>
      </c>
    </row>
    <row r="38" spans="4:21" ht="40.5" customHeight="1">
      <c r="D38" s="14"/>
      <c r="R38" s="95" t="str">
        <f>Kalkyl!C90</f>
        <v>Installation</v>
      </c>
      <c r="S38" s="38">
        <f>Kalkyl!D90</f>
        <v>2</v>
      </c>
      <c r="T38" s="38">
        <f>Kalkyl!E90</f>
        <v>2</v>
      </c>
      <c r="U38" s="94">
        <f>Kalkyl!F90</f>
        <v>2</v>
      </c>
    </row>
    <row r="39" spans="4:21" ht="40.5" customHeight="1">
      <c r="D39" s="14"/>
      <c r="R39" s="84" t="str">
        <f>Kalkyl!C91</f>
        <v>Övrigt</v>
      </c>
      <c r="S39" s="38">
        <f>Kalkyl!D91</f>
        <v>0</v>
      </c>
      <c r="T39" s="38">
        <f>Kalkyl!E91</f>
        <v>0</v>
      </c>
      <c r="U39" s="94">
        <f>Kalkyl!F91</f>
        <v>0</v>
      </c>
    </row>
    <row r="40" spans="4:21" ht="40.5" customHeight="1">
      <c r="D40" s="14"/>
      <c r="R40" s="96" t="str">
        <f>Kalkyl!C92</f>
        <v>Total tidsåtgång (h)</v>
      </c>
      <c r="S40" s="40">
        <f>Kalkyl!D92</f>
        <v>2</v>
      </c>
      <c r="T40" s="40">
        <f>Kalkyl!E92</f>
        <v>2</v>
      </c>
      <c r="U40" s="97">
        <f>Kalkyl!F92</f>
        <v>2</v>
      </c>
    </row>
    <row r="41" spans="4:21" ht="40.5" customHeight="1">
      <c r="D41" s="14"/>
      <c r="R41" s="87" t="str">
        <f>Kalkyl!C95</f>
        <v>Summa, exkl moms</v>
      </c>
      <c r="S41" s="39">
        <f>Kalkyl!D95</f>
        <v>926</v>
      </c>
      <c r="T41" s="39">
        <f>Kalkyl!E95</f>
        <v>926</v>
      </c>
      <c r="U41" s="88">
        <f>Kalkyl!F95</f>
        <v>926</v>
      </c>
    </row>
    <row r="42" spans="4:21" ht="40.5" customHeight="1">
      <c r="D42" s="14"/>
      <c r="R42" s="84" t="str">
        <f>Kalkyl!C96</f>
        <v>Moms</v>
      </c>
      <c r="S42" s="36">
        <f>Kalkyl!D96</f>
        <v>231.5</v>
      </c>
      <c r="T42" s="36">
        <f>Kalkyl!E96</f>
        <v>231.5</v>
      </c>
      <c r="U42" s="85">
        <f>Kalkyl!F96</f>
        <v>231.5</v>
      </c>
    </row>
    <row r="43" spans="4:21" ht="40.5" customHeight="1">
      <c r="R43" s="89" t="str">
        <f>Kalkyl!C97</f>
        <v>Summa, inkl moms</v>
      </c>
      <c r="S43" s="90">
        <f>Kalkyl!D97</f>
        <v>1157.5</v>
      </c>
      <c r="T43" s="90">
        <f>Kalkyl!E97</f>
        <v>1157.5</v>
      </c>
      <c r="U43" s="91">
        <f>Kalkyl!F97</f>
        <v>1157.5</v>
      </c>
    </row>
    <row r="44" spans="4:21" ht="25.5" customHeight="1">
      <c r="R44" s="30"/>
      <c r="S44" s="28"/>
      <c r="T44" s="28"/>
      <c r="U44" s="28"/>
    </row>
    <row r="45" spans="4:21" ht="40.5" customHeight="1">
      <c r="R45" s="31" t="str">
        <f>Kalkyl!C99</f>
        <v>Totalt</v>
      </c>
      <c r="S45" s="28"/>
      <c r="T45" s="28"/>
      <c r="U45" s="28"/>
    </row>
    <row r="46" spans="4:21" ht="40.5" customHeight="1">
      <c r="R46" s="92" t="str">
        <f>Kalkyl!C100</f>
        <v>Inköpspris och installation, exkl moms</v>
      </c>
      <c r="S46" s="98">
        <f>Kalkyl!D100</f>
        <v>926</v>
      </c>
      <c r="T46" s="98">
        <f>Kalkyl!E100</f>
        <v>926</v>
      </c>
      <c r="U46" s="99">
        <f>Kalkyl!F100</f>
        <v>926</v>
      </c>
    </row>
    <row r="47" spans="4:21" ht="40.5" customHeight="1">
      <c r="L47" s="121" t="str">
        <f>IF(Kalkyl!$D$10="Ja","(Belopp exklusive moms)","(Beloppen inklusive moms)")</f>
        <v>(Beloppen inklusive moms)</v>
      </c>
      <c r="M47" s="121"/>
      <c r="R47" s="84" t="str">
        <f>Kalkyl!C101</f>
        <v>Moms</v>
      </c>
      <c r="S47" s="36">
        <f>Kalkyl!D101</f>
        <v>231.5</v>
      </c>
      <c r="T47" s="36">
        <f>Kalkyl!E101</f>
        <v>231.5</v>
      </c>
      <c r="U47" s="85">
        <f>Kalkyl!F101</f>
        <v>231.5</v>
      </c>
    </row>
    <row r="48" spans="4:21" ht="40.5" customHeight="1">
      <c r="R48" s="89" t="str">
        <f>Kalkyl!C102</f>
        <v>Inköpspris och installation, inkl moms</v>
      </c>
      <c r="S48" s="90">
        <f>Kalkyl!D102</f>
        <v>1157.5</v>
      </c>
      <c r="T48" s="90">
        <f>Kalkyl!E102</f>
        <v>1157.5</v>
      </c>
      <c r="U48" s="91">
        <f>Kalkyl!F102</f>
        <v>1157.5</v>
      </c>
    </row>
    <row r="49" spans="18:21" ht="40.5" customHeight="1"/>
    <row r="50" spans="18:21" ht="40.5" customHeight="1"/>
    <row r="51" spans="18:21" ht="40.5" customHeight="1"/>
    <row r="52" spans="18:21" ht="30.75" customHeight="1"/>
    <row r="53" spans="18:21" ht="30.75" customHeight="1">
      <c r="R53" s="27"/>
      <c r="S53" s="27"/>
      <c r="T53" s="27"/>
      <c r="U53" s="27"/>
    </row>
    <row r="54" spans="18:21" ht="30.75" customHeight="1">
      <c r="R54" s="27"/>
      <c r="S54" s="27"/>
      <c r="T54" s="27"/>
      <c r="U54" s="27"/>
    </row>
    <row r="55" spans="18:21" ht="30.75" customHeight="1">
      <c r="R55" s="27"/>
      <c r="S55" s="27"/>
      <c r="T55" s="27"/>
      <c r="U55" s="27"/>
    </row>
    <row r="56" spans="18:21" ht="30.75" customHeight="1">
      <c r="R56" s="27"/>
      <c r="S56" s="27"/>
      <c r="T56" s="27"/>
      <c r="U56" s="27"/>
    </row>
    <row r="57" spans="18:21" ht="30.75" customHeight="1">
      <c r="R57" s="27"/>
      <c r="S57" s="27"/>
      <c r="T57" s="27"/>
      <c r="U57" s="27"/>
    </row>
    <row r="58" spans="18:21" ht="30.75" customHeight="1">
      <c r="R58" s="27"/>
      <c r="S58" s="27"/>
      <c r="T58" s="27"/>
      <c r="U58" s="27"/>
    </row>
    <row r="59" spans="18:21" ht="30.75" customHeight="1">
      <c r="R59" s="27"/>
      <c r="S59" s="27"/>
      <c r="T59" s="27"/>
      <c r="U59" s="27"/>
    </row>
    <row r="60" spans="18:21" ht="30.75" customHeight="1"/>
    <row r="61" spans="18:21" ht="30.75" customHeight="1"/>
    <row r="62" spans="18:21" ht="30.75" customHeight="1"/>
    <row r="63" spans="18:21" ht="30.75" customHeight="1"/>
    <row r="74" spans="3:3">
      <c r="C74" s="13"/>
    </row>
    <row r="75" spans="3:3">
      <c r="C75" s="13"/>
    </row>
    <row r="95" spans="4:4" ht="12.75" customHeight="1">
      <c r="D95" s="12"/>
    </row>
    <row r="96" spans="4:4" ht="12" customHeight="1">
      <c r="D96" s="21"/>
    </row>
  </sheetData>
  <sheetProtection sheet="1" objects="1" scenarios="1"/>
  <mergeCells count="1">
    <mergeCell ref="L47:M47"/>
  </mergeCells>
  <phoneticPr fontId="5" type="noConversion"/>
  <pageMargins left="0.15748031496062992" right="0.15748031496062992" top="0.35433070866141736" bottom="0" header="0.31496062992125984" footer="0.31496062992125984"/>
  <pageSetup paperSize="9" scale="44" orientation="portrait" r:id="rId1"/>
  <colBreaks count="1" manualBreakCount="1">
    <brk id="16" max="49" man="1"/>
  </colBreaks>
  <drawing r:id="rId2"/>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Börja här</vt:lpstr>
      <vt:lpstr>Kalkyl</vt:lpstr>
      <vt:lpstr>Presentation</vt:lpstr>
      <vt:lpstr>'Börja här'!Utskriftsområde</vt:lpstr>
      <vt:lpstr>Presentation!Utskriftsområde</vt:lpstr>
    </vt:vector>
  </TitlesOfParts>
  <Company>Fjera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Fjertorp</dc:creator>
  <cp:lastModifiedBy>Annika</cp:lastModifiedBy>
  <cp:lastPrinted>2018-12-14T09:20:59Z</cp:lastPrinted>
  <dcterms:created xsi:type="dcterms:W3CDTF">2018-09-07T06:26:51Z</dcterms:created>
  <dcterms:modified xsi:type="dcterms:W3CDTF">2019-03-11T15:31:07Z</dcterms:modified>
</cp:coreProperties>
</file>